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 overtime timesheet" sheetId="1" state="visible" r:id="rId1"/>
  </sheets>
  <definedNames>
    <definedName name="_xlnm.Print_Titles" localSheetId="0">'CA overtime timesheet'!$6:$6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m/d/yyyy"/>
    <numFmt numFmtId="166" formatCode="&quot;$&quot;#,##0.00"/>
    <numFmt numFmtId="167" formatCode="m/d"/>
  </numFmts>
  <fonts count="8">
    <font>
      <name val="Calibri"/>
      <family val="2"/>
      <color theme="1"/>
      <sz val="11"/>
      <scheme val="minor"/>
    </font>
    <font>
      <b val="1"/>
      <sz val="16"/>
    </font>
    <font>
      <color rgb="00444444"/>
      <sz val="11"/>
    </font>
    <font>
      <b val="1"/>
    </font>
    <font>
      <b val="1"/>
      <color rgb="00FFFFFF"/>
    </font>
    <font>
      <i val="1"/>
      <color rgb="00555555"/>
      <sz val="10"/>
    </font>
    <font>
      <color rgb="00444444"/>
      <sz val="9"/>
    </font>
    <font>
      <color rgb="00888888"/>
      <sz val="9"/>
    </font>
  </fonts>
  <fills count="7">
    <fill>
      <patternFill/>
    </fill>
    <fill>
      <patternFill patternType="gray125"/>
    </fill>
    <fill>
      <patternFill patternType="solid">
        <fgColor rgb="00FFF8D6"/>
      </patternFill>
    </fill>
    <fill>
      <patternFill patternType="solid">
        <fgColor rgb="00161616"/>
      </patternFill>
    </fill>
    <fill>
      <patternFill patternType="solid">
        <fgColor rgb="00F2FFD9"/>
      </patternFill>
    </fill>
    <fill>
      <patternFill patternType="solid">
        <fgColor rgb="00F6F6F3"/>
      </patternFill>
    </fill>
    <fill>
      <patternFill patternType="solid">
        <fgColor rgb="00E9E9E3"/>
      </patternFill>
    </fill>
  </fills>
  <borders count="3">
    <border>
      <left/>
      <right/>
      <top/>
      <bottom/>
      <diagonal/>
    </border>
    <border>
      <left style="thin">
        <color rgb="00C9C9C3"/>
      </left>
      <right style="thin">
        <color rgb="00C9C9C3"/>
      </right>
      <top style="thin">
        <color rgb="00C9C9C3"/>
      </top>
      <bottom style="thin">
        <color rgb="00C9C9C3"/>
      </bottom>
    </border>
    <border>
      <bottom style="thin">
        <color rgb="00333333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 vertical="center"/>
    </xf>
    <xf numFmtId="0" fontId="0" fillId="2" borderId="1" pivotButton="0" quotePrefix="0" xfId="0"/>
    <xf numFmtId="166" fontId="0" fillId="2" borderId="1" pivotButton="0" quotePrefix="0" xfId="0"/>
    <xf numFmtId="165" fontId="0" fillId="2" borderId="1" pivotButton="0" quotePrefix="0" xfId="0"/>
    <xf numFmtId="0" fontId="4" fillId="3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center" wrapText="1"/>
    </xf>
    <xf numFmtId="167" fontId="0" fillId="0" borderId="1" applyAlignment="1" pivotButton="0" quotePrefix="0" xfId="0">
      <alignment horizontal="center" vertical="center" wrapText="1"/>
    </xf>
    <xf numFmtId="18" fontId="0" fillId="0" borderId="1" applyAlignment="1" pivotButton="0" quotePrefix="0" xfId="0">
      <alignment horizontal="center" vertical="center" wrapText="1"/>
    </xf>
    <xf numFmtId="1" fontId="0" fillId="0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2" fontId="0" fillId="4" borderId="1" applyAlignment="1" pivotButton="0" quotePrefix="0" xfId="0">
      <alignment horizontal="center" vertical="center" wrapText="1"/>
    </xf>
    <xf numFmtId="0" fontId="3" fillId="5" borderId="1" applyAlignment="1" pivotButton="0" quotePrefix="0" xfId="0">
      <alignment vertical="center" wrapText="1"/>
    </xf>
    <xf numFmtId="167" fontId="0" fillId="5" borderId="1" applyAlignment="1" pivotButton="0" quotePrefix="0" xfId="0">
      <alignment horizontal="center" vertical="center" wrapText="1"/>
    </xf>
    <xf numFmtId="18" fontId="0" fillId="5" borderId="1" applyAlignment="1" pivotButton="0" quotePrefix="0" xfId="0">
      <alignment horizontal="center" vertical="center" wrapText="1"/>
    </xf>
    <xf numFmtId="1" fontId="0" fillId="5" borderId="1" applyAlignment="1" pivotButton="0" quotePrefix="0" xfId="0">
      <alignment horizontal="center" vertical="center" wrapText="1"/>
    </xf>
    <xf numFmtId="0" fontId="0" fillId="5" borderId="1" applyAlignment="1" pivotButton="0" quotePrefix="0" xfId="0">
      <alignment horizontal="center" vertical="center" wrapText="1"/>
    </xf>
    <xf numFmtId="0" fontId="3" fillId="6" borderId="1" applyAlignment="1" pivotButton="0" quotePrefix="0" xfId="0">
      <alignment vertical="center" wrapText="1"/>
    </xf>
    <xf numFmtId="0" fontId="0" fillId="6" borderId="1" applyAlignment="1" pivotButton="0" quotePrefix="0" xfId="0">
      <alignment vertical="center" wrapText="1"/>
    </xf>
    <xf numFmtId="2" fontId="3" fillId="4" borderId="1" applyAlignment="1" pivotButton="0" quotePrefix="0" xfId="0">
      <alignment horizontal="center" vertical="center" wrapText="1"/>
    </xf>
    <xf numFmtId="166" fontId="3" fillId="4" borderId="1" applyAlignment="1" pivotButton="0" quotePrefix="0" xfId="0">
      <alignment horizontal="center" vertical="center" wrapText="1"/>
    </xf>
    <xf numFmtId="0" fontId="5" fillId="0" borderId="0" pivotButton="0" quotePrefix="0" xfId="0"/>
    <xf numFmtId="0" fontId="0" fillId="0" borderId="2" pivotButton="0" quotePrefix="0" xfId="0"/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32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8" customWidth="1" min="2" max="2"/>
    <col width="11" customWidth="1" min="3" max="3"/>
    <col width="11" customWidth="1" min="4" max="4"/>
    <col width="12" customWidth="1" min="5" max="5"/>
    <col width="12" customWidth="1" min="6" max="6"/>
    <col width="11" customWidth="1" min="7" max="7"/>
    <col width="10" customWidth="1" min="8" max="8"/>
    <col width="11" customWidth="1" min="9" max="9"/>
    <col width="11" customWidth="1" min="10" max="10"/>
  </cols>
  <sheetData>
    <row r="1">
      <c r="A1" s="1" t="inlineStr">
        <is>
          <t>California daily overtime timesheet</t>
        </is>
      </c>
    </row>
    <row r="2">
      <c r="A2" s="2" t="inlineStr">
        <is>
          <t>Company: ____________   Location: ____________</t>
        </is>
      </c>
    </row>
    <row r="3">
      <c r="A3" s="3" t="inlineStr">
        <is>
          <t>Employee</t>
        </is>
      </c>
      <c r="B3" s="4" t="inlineStr"/>
      <c r="F3" s="3" t="inlineStr">
        <is>
          <t>Regular hourly rate</t>
        </is>
      </c>
      <c r="G3" s="5" t="n"/>
    </row>
    <row r="4">
      <c r="A4" s="3" t="inlineStr">
        <is>
          <t>Week starting</t>
        </is>
      </c>
      <c r="B4" s="6" t="n">
        <v>46335</v>
      </c>
    </row>
    <row r="6">
      <c r="A6" s="7" t="inlineStr">
        <is>
          <t>Day</t>
        </is>
      </c>
      <c r="B6" s="7" t="inlineStr">
        <is>
          <t>Date</t>
        </is>
      </c>
      <c r="C6" s="7" t="inlineStr">
        <is>
          <t>Time in</t>
        </is>
      </c>
      <c r="D6" s="7" t="inlineStr">
        <is>
          <t>Time out</t>
        </is>
      </c>
      <c r="E6" s="7" t="inlineStr">
        <is>
          <t>Unpaid meal breaks (minutes)</t>
        </is>
      </c>
      <c r="F6" s="7" t="inlineStr">
        <is>
          <t>7th consecutive day? (Y)</t>
        </is>
      </c>
      <c r="G6" s="7" t="inlineStr">
        <is>
          <t>Hours worked</t>
        </is>
      </c>
      <c r="H6" s="7" t="inlineStr">
        <is>
          <t>Regular</t>
        </is>
      </c>
      <c r="I6" s="7" t="inlineStr">
        <is>
          <t>Overtime 1.5x</t>
        </is>
      </c>
      <c r="J6" s="7" t="inlineStr">
        <is>
          <t>Double time 2x</t>
        </is>
      </c>
    </row>
    <row r="7">
      <c r="A7" s="8">
        <f>TEXT(B7,"dddd")</f>
        <v/>
      </c>
      <c r="B7" s="9">
        <f>$B$4+0</f>
        <v/>
      </c>
      <c r="C7" s="10" t="n"/>
      <c r="D7" s="10" t="n"/>
      <c r="E7" s="11" t="n"/>
      <c r="F7" s="12" t="inlineStr"/>
      <c r="G7" s="13">
        <f>ROUND(IF(COUNT(C7,D7)&lt;2,0,24*MOD(D7-C7,1)-N(E7)/60),2)</f>
        <v/>
      </c>
      <c r="H7" s="13">
        <f>IF(UPPER(F7)="Y",0,MIN(8,G7))</f>
        <v/>
      </c>
      <c r="I7" s="13">
        <f>IF(UPPER(F7)="Y",MIN(8,G7),MIN(4,MAX(0,G7-8)))</f>
        <v/>
      </c>
      <c r="J7" s="13">
        <f>IF(UPPER(F7)="Y",MAX(0,G7-8),MAX(0,G7-12))</f>
        <v/>
      </c>
    </row>
    <row r="8">
      <c r="A8" s="14">
        <f>TEXT(B8,"dddd")</f>
        <v/>
      </c>
      <c r="B8" s="15">
        <f>$B$4+1</f>
        <v/>
      </c>
      <c r="C8" s="16" t="n"/>
      <c r="D8" s="16" t="n"/>
      <c r="E8" s="17" t="n"/>
      <c r="F8" s="18" t="inlineStr"/>
      <c r="G8" s="13">
        <f>ROUND(IF(COUNT(C8,D8)&lt;2,0,24*MOD(D8-C8,1)-N(E8)/60),2)</f>
        <v/>
      </c>
      <c r="H8" s="13">
        <f>IF(UPPER(F8)="Y",0,MIN(8,G8))</f>
        <v/>
      </c>
      <c r="I8" s="13">
        <f>IF(UPPER(F8)="Y",MIN(8,G8),MIN(4,MAX(0,G8-8)))</f>
        <v/>
      </c>
      <c r="J8" s="13">
        <f>IF(UPPER(F8)="Y",MAX(0,G8-8),MAX(0,G8-12))</f>
        <v/>
      </c>
    </row>
    <row r="9">
      <c r="A9" s="8">
        <f>TEXT(B9,"dddd")</f>
        <v/>
      </c>
      <c r="B9" s="9">
        <f>$B$4+2</f>
        <v/>
      </c>
      <c r="C9" s="10" t="n"/>
      <c r="D9" s="10" t="n"/>
      <c r="E9" s="11" t="n"/>
      <c r="F9" s="12" t="inlineStr"/>
      <c r="G9" s="13">
        <f>ROUND(IF(COUNT(C9,D9)&lt;2,0,24*MOD(D9-C9,1)-N(E9)/60),2)</f>
        <v/>
      </c>
      <c r="H9" s="13">
        <f>IF(UPPER(F9)="Y",0,MIN(8,G9))</f>
        <v/>
      </c>
      <c r="I9" s="13">
        <f>IF(UPPER(F9)="Y",MIN(8,G9),MIN(4,MAX(0,G9-8)))</f>
        <v/>
      </c>
      <c r="J9" s="13">
        <f>IF(UPPER(F9)="Y",MAX(0,G9-8),MAX(0,G9-12))</f>
        <v/>
      </c>
    </row>
    <row r="10">
      <c r="A10" s="14">
        <f>TEXT(B10,"dddd")</f>
        <v/>
      </c>
      <c r="B10" s="15">
        <f>$B$4+3</f>
        <v/>
      </c>
      <c r="C10" s="16" t="n"/>
      <c r="D10" s="16" t="n"/>
      <c r="E10" s="17" t="n"/>
      <c r="F10" s="18" t="inlineStr"/>
      <c r="G10" s="13">
        <f>ROUND(IF(COUNT(C10,D10)&lt;2,0,24*MOD(D10-C10,1)-N(E10)/60),2)</f>
        <v/>
      </c>
      <c r="H10" s="13">
        <f>IF(UPPER(F10)="Y",0,MIN(8,G10))</f>
        <v/>
      </c>
      <c r="I10" s="13">
        <f>IF(UPPER(F10)="Y",MIN(8,G10),MIN(4,MAX(0,G10-8)))</f>
        <v/>
      </c>
      <c r="J10" s="13">
        <f>IF(UPPER(F10)="Y",MAX(0,G10-8),MAX(0,G10-12))</f>
        <v/>
      </c>
    </row>
    <row r="11">
      <c r="A11" s="8">
        <f>TEXT(B11,"dddd")</f>
        <v/>
      </c>
      <c r="B11" s="9">
        <f>$B$4+4</f>
        <v/>
      </c>
      <c r="C11" s="10" t="n"/>
      <c r="D11" s="10" t="n"/>
      <c r="E11" s="11" t="n"/>
      <c r="F11" s="12" t="inlineStr"/>
      <c r="G11" s="13">
        <f>ROUND(IF(COUNT(C11,D11)&lt;2,0,24*MOD(D11-C11,1)-N(E11)/60),2)</f>
        <v/>
      </c>
      <c r="H11" s="13">
        <f>IF(UPPER(F11)="Y",0,MIN(8,G11))</f>
        <v/>
      </c>
      <c r="I11" s="13">
        <f>IF(UPPER(F11)="Y",MIN(8,G11),MIN(4,MAX(0,G11-8)))</f>
        <v/>
      </c>
      <c r="J11" s="13">
        <f>IF(UPPER(F11)="Y",MAX(0,G11-8),MAX(0,G11-12))</f>
        <v/>
      </c>
    </row>
    <row r="12">
      <c r="A12" s="14">
        <f>TEXT(B12,"dddd")</f>
        <v/>
      </c>
      <c r="B12" s="15">
        <f>$B$4+5</f>
        <v/>
      </c>
      <c r="C12" s="16" t="n"/>
      <c r="D12" s="16" t="n"/>
      <c r="E12" s="17" t="n"/>
      <c r="F12" s="18" t="inlineStr"/>
      <c r="G12" s="13">
        <f>ROUND(IF(COUNT(C12,D12)&lt;2,0,24*MOD(D12-C12,1)-N(E12)/60),2)</f>
        <v/>
      </c>
      <c r="H12" s="13">
        <f>IF(UPPER(F12)="Y",0,MIN(8,G12))</f>
        <v/>
      </c>
      <c r="I12" s="13">
        <f>IF(UPPER(F12)="Y",MIN(8,G12),MIN(4,MAX(0,G12-8)))</f>
        <v/>
      </c>
      <c r="J12" s="13">
        <f>IF(UPPER(F12)="Y",MAX(0,G12-8),MAX(0,G12-12))</f>
        <v/>
      </c>
    </row>
    <row r="13">
      <c r="A13" s="8">
        <f>TEXT(B13,"dddd")</f>
        <v/>
      </c>
      <c r="B13" s="9">
        <f>$B$4+6</f>
        <v/>
      </c>
      <c r="C13" s="10" t="n"/>
      <c r="D13" s="10" t="n"/>
      <c r="E13" s="11" t="n"/>
      <c r="F13" s="12" t="inlineStr"/>
      <c r="G13" s="13">
        <f>ROUND(IF(COUNT(C13,D13)&lt;2,0,24*MOD(D13-C13,1)-N(E13)/60),2)</f>
        <v/>
      </c>
      <c r="H13" s="13">
        <f>IF(UPPER(F13)="Y",0,MIN(8,G13))</f>
        <v/>
      </c>
      <c r="I13" s="13">
        <f>IF(UPPER(F13)="Y",MIN(8,G13),MIN(4,MAX(0,G13-8)))</f>
        <v/>
      </c>
      <c r="J13" s="13">
        <f>IF(UPPER(F13)="Y",MAX(0,G13-8),MAX(0,G13-12))</f>
        <v/>
      </c>
    </row>
    <row r="14">
      <c r="A14" s="19" t="inlineStr">
        <is>
          <t>Daily totals</t>
        </is>
      </c>
      <c r="B14" s="20" t="inlineStr"/>
      <c r="C14" s="20" t="inlineStr"/>
      <c r="D14" s="20" t="inlineStr"/>
      <c r="E14" s="20" t="inlineStr"/>
      <c r="F14" s="20" t="inlineStr"/>
      <c r="G14" s="21">
        <f>SUM(G7:G13)</f>
        <v/>
      </c>
      <c r="H14" s="21">
        <f>SUM(H7:H13)</f>
        <v/>
      </c>
      <c r="I14" s="21">
        <f>SUM(I7:I13)</f>
        <v/>
      </c>
      <c r="J14" s="21">
        <f>SUM(J7:J13)</f>
        <v/>
      </c>
    </row>
    <row r="15">
      <c r="A15" s="19" t="inlineStr">
        <is>
          <t>Weekly overtime: regular hours over 40 move to overtime</t>
        </is>
      </c>
      <c r="B15" s="20" t="inlineStr"/>
      <c r="C15" s="20" t="inlineStr"/>
      <c r="D15" s="20" t="inlineStr"/>
      <c r="E15" s="20" t="inlineStr"/>
      <c r="F15" s="20" t="inlineStr"/>
      <c r="G15" s="20" t="inlineStr"/>
      <c r="H15" s="13">
        <f>-MAX(0,H14-40)</f>
        <v/>
      </c>
      <c r="I15" s="13">
        <f>MAX(0,H14-40)</f>
        <v/>
      </c>
      <c r="J15" s="13" t="n">
        <v>0</v>
      </c>
    </row>
    <row r="16">
      <c r="A16" s="19" t="inlineStr">
        <is>
          <t>Hours to pay</t>
        </is>
      </c>
      <c r="B16" s="20" t="inlineStr"/>
      <c r="C16" s="20" t="inlineStr"/>
      <c r="D16" s="20" t="inlineStr"/>
      <c r="E16" s="20" t="inlineStr"/>
      <c r="F16" s="20" t="inlineStr"/>
      <c r="G16" s="21">
        <f>H16+I16+J16</f>
        <v/>
      </c>
      <c r="H16" s="21">
        <f>H14+H15</f>
        <v/>
      </c>
      <c r="I16" s="21">
        <f>I14+I15</f>
        <v/>
      </c>
      <c r="J16" s="21">
        <f>J14+J15</f>
        <v/>
      </c>
    </row>
    <row r="18">
      <c r="G18" s="3" t="inlineStr">
        <is>
          <t>Regular pay</t>
        </is>
      </c>
      <c r="J18" s="22">
        <f>ROUND(H16*G3,2)</f>
        <v/>
      </c>
    </row>
    <row r="19">
      <c r="G19" s="3" t="inlineStr">
        <is>
          <t>Overtime pay (1.5x)</t>
        </is>
      </c>
      <c r="J19" s="22">
        <f>ROUND(I16*G3*1.5,2)</f>
        <v/>
      </c>
    </row>
    <row r="20">
      <c r="G20" s="3" t="inlineStr">
        <is>
          <t>Double-time pay (2x)</t>
        </is>
      </c>
      <c r="J20" s="22">
        <f>ROUND(J16*G3*2,2)</f>
        <v/>
      </c>
    </row>
    <row r="21">
      <c r="G21" s="3" t="inlineStr">
        <is>
          <t>Gross pay</t>
        </is>
      </c>
      <c r="J21" s="22">
        <f>J18+J19+J20</f>
        <v/>
      </c>
    </row>
    <row r="23">
      <c r="A23" s="23" t="inlineStr">
        <is>
          <t>California: overtime after 8 hours in a workday or 40 in a workweek, double time after 12 in a workday. On the 7th consecutive workday in the workweek, the first 8 hours are overtime and the rest double time (mark it Y).</t>
        </is>
      </c>
    </row>
    <row r="24">
      <c r="A24" s="23" t="inlineStr">
        <is>
          <t>Daily overtime hours are not counted again toward the 40. Alternative workweek schedules and exempt employees follow different rules.</t>
        </is>
      </c>
    </row>
    <row r="25">
      <c r="A25" s="23" t="inlineStr">
        <is>
          <t>I certify that this timesheet is a true and complete record of all the time I worked, including any work before or after my shift and during meal breaks.</t>
        </is>
      </c>
    </row>
    <row r="27">
      <c r="A27" s="24" t="n"/>
      <c r="B27" s="24" t="n"/>
      <c r="C27" s="24" t="n"/>
      <c r="E27" s="24" t="n"/>
    </row>
    <row r="28">
      <c r="A28" s="25" t="inlineStr">
        <is>
          <t>Employee signature</t>
        </is>
      </c>
      <c r="E28" s="25" t="inlineStr">
        <is>
          <t>Date</t>
        </is>
      </c>
    </row>
    <row r="29">
      <c r="A29" s="24" t="n"/>
      <c r="B29" s="24" t="n"/>
      <c r="C29" s="24" t="n"/>
      <c r="E29" s="24" t="n"/>
    </row>
    <row r="30">
      <c r="A30" s="25" t="inlineStr">
        <is>
          <t>Supervisor approval</t>
        </is>
      </c>
      <c r="E30" s="25" t="inlineStr">
        <is>
          <t>Date</t>
        </is>
      </c>
    </row>
    <row r="32">
      <c r="A32" s="26" t="inlineStr">
        <is>
          <t>Free template from workzenly.com</t>
        </is>
      </c>
    </row>
  </sheetData>
  <dataValidations count="1">
    <dataValidation sqref="F7:F13" showDropDown="0" showInputMessage="0" showErrorMessage="0" allowBlank="1" error="Pick a value from the list or clear the cell." type="list">
      <formula1>"Y"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2026-11-07T10:34:14Z</dcterms:created>
  <dcterms:modified xmlns:dcterms="http://purl.org/dc/terms/" xmlns:xsi="http://www.w3.org/2001/XMLSchema-instance" xsi:type="dcterms:W3CDTF">2026-11-07T10:34:14Z</dcterms:modified>
</cp:coreProperties>
</file>