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O by tenure" sheetId="1" state="visible" r:id="rId1"/>
  </sheets>
  <definedNames>
    <definedName name="_xlnm.Print_Titles" localSheetId="0">'PTO by tenure'!$11:$11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0.0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165" fontId="0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1" customWidth="1" min="3" max="3"/>
    <col width="11" customWidth="1" min="4" max="4"/>
    <col width="12" customWidth="1" min="5" max="5"/>
    <col width="13" customWidth="1" min="6" max="6"/>
    <col width="14" customWidth="1" min="7" max="7"/>
    <col width="12" customWidth="1" min="8" max="8"/>
    <col width="3" customWidth="1" min="9" max="9"/>
    <col width="14" customWidth="1" min="10" max="10"/>
    <col width="13" customWidth="1" min="11" max="11"/>
  </cols>
  <sheetData>
    <row r="1">
      <c r="A1" s="1" t="inlineStr">
        <is>
          <t>PTO accrual by years of service</t>
        </is>
      </c>
    </row>
    <row r="2">
      <c r="A2" s="2" t="inlineStr">
        <is>
          <t>Company: ____________</t>
        </is>
      </c>
    </row>
    <row r="3">
      <c r="A3" s="3" t="inlineStr">
        <is>
          <t>Calculate as of</t>
        </is>
      </c>
      <c r="B3" s="4" t="n">
        <v>46388</v>
      </c>
      <c r="J3" s="5" t="inlineStr">
        <is>
          <t>Years of service (at least)</t>
        </is>
      </c>
      <c r="K3" s="5" t="inlineStr">
        <is>
          <t>PTO hours per year</t>
        </is>
      </c>
    </row>
    <row r="4">
      <c r="A4" s="3" t="inlineStr">
        <is>
          <t>Pay periods per year</t>
        </is>
      </c>
      <c r="B4" s="6" t="n">
        <v>26</v>
      </c>
      <c r="J4" s="7" t="n">
        <v>0</v>
      </c>
      <c r="K4" s="7" t="n">
        <v>80</v>
      </c>
    </row>
    <row r="5">
      <c r="J5" s="7" t="n">
        <v>2</v>
      </c>
      <c r="K5" s="7" t="n">
        <v>120</v>
      </c>
    </row>
    <row r="6">
      <c r="J6" s="7" t="n">
        <v>5</v>
      </c>
      <c r="K6" s="7" t="n">
        <v>160</v>
      </c>
    </row>
    <row r="7">
      <c r="J7" s="7" t="n">
        <v>10</v>
      </c>
      <c r="K7" s="7" t="n">
        <v>200</v>
      </c>
    </row>
    <row r="8">
      <c r="J8" s="7" t="n"/>
      <c r="K8" s="7" t="n"/>
    </row>
    <row r="9">
      <c r="J9" s="7" t="n"/>
      <c r="K9" s="7" t="n"/>
    </row>
    <row r="11">
      <c r="A11" s="5" t="inlineStr">
        <is>
          <t>Employee</t>
        </is>
      </c>
      <c r="B11" s="5" t="inlineStr">
        <is>
          <t>Hire date</t>
        </is>
      </c>
      <c r="C11" s="5" t="inlineStr">
        <is>
          <t>Full years of service</t>
        </is>
      </c>
      <c r="D11" s="5" t="inlineStr">
        <is>
          <t>PTO hours per year</t>
        </is>
      </c>
      <c r="E11" s="5" t="inlineStr">
        <is>
          <t>Accrual per pay period</t>
        </is>
      </c>
      <c r="F11" s="5" t="inlineStr">
        <is>
          <t>PTO days per year (8-hour days)</t>
        </is>
      </c>
      <c r="G11" s="5" t="inlineStr">
        <is>
          <t>Next increase on</t>
        </is>
      </c>
      <c r="H11" s="5" t="inlineStr">
        <is>
          <t>New annual hours</t>
        </is>
      </c>
    </row>
    <row r="12">
      <c r="A12" s="8" t="inlineStr"/>
      <c r="B12" s="9" t="n"/>
      <c r="C12" s="10">
        <f>IF(COUNT(B12)=0,"",DATEDIF(B12,$B$3,"y"))</f>
        <v/>
      </c>
      <c r="D12" s="10">
        <f>IF(C12="","",LOOKUP(C12,$J$4:$J$9,$K$4:$K$9))</f>
        <v/>
      </c>
      <c r="E12" s="11">
        <f>IF(D12="","",ROUND(D12/$B$4,2))</f>
        <v/>
      </c>
      <c r="F12" s="12">
        <f>IF(D12="","",D12/8)</f>
        <v/>
      </c>
      <c r="G12" s="13">
        <f>IF(C12="","",IFERROR(EDATE(B12,12*SMALL($J$4:$J$9,COUNTIF($J$4:$J$9,"&lt;="&amp;C12)+1)),"Top tier"))</f>
        <v/>
      </c>
      <c r="H12" s="10">
        <f>IF(C12="","",IFERROR(INDEX($K$4:$K$9,MATCH(SMALL($J$4:$J$9,COUNTIF($J$4:$J$9,"&lt;="&amp;C12)+1),$J$4:$J$9,0)),""))</f>
        <v/>
      </c>
    </row>
    <row r="13">
      <c r="A13" s="14" t="inlineStr"/>
      <c r="B13" s="15" t="n"/>
      <c r="C13" s="10">
        <f>IF(COUNT(B13)=0,"",DATEDIF(B13,$B$3,"y"))</f>
        <v/>
      </c>
      <c r="D13" s="10">
        <f>IF(C13="","",LOOKUP(C13,$J$4:$J$9,$K$4:$K$9))</f>
        <v/>
      </c>
      <c r="E13" s="11">
        <f>IF(D13="","",ROUND(D13/$B$4,2))</f>
        <v/>
      </c>
      <c r="F13" s="12">
        <f>IF(D13="","",D13/8)</f>
        <v/>
      </c>
      <c r="G13" s="13">
        <f>IF(C13="","",IFERROR(EDATE(B13,12*SMALL($J$4:$J$9,COUNTIF($J$4:$J$9,"&lt;="&amp;C13)+1)),"Top tier"))</f>
        <v/>
      </c>
      <c r="H13" s="10">
        <f>IF(C13="","",IFERROR(INDEX($K$4:$K$9,MATCH(SMALL($J$4:$J$9,COUNTIF($J$4:$J$9,"&lt;="&amp;C13)+1),$J$4:$J$9,0)),""))</f>
        <v/>
      </c>
    </row>
    <row r="14">
      <c r="A14" s="8" t="inlineStr"/>
      <c r="B14" s="9" t="n"/>
      <c r="C14" s="10">
        <f>IF(COUNT(B14)=0,"",DATEDIF(B14,$B$3,"y"))</f>
        <v/>
      </c>
      <c r="D14" s="10">
        <f>IF(C14="","",LOOKUP(C14,$J$4:$J$9,$K$4:$K$9))</f>
        <v/>
      </c>
      <c r="E14" s="11">
        <f>IF(D14="","",ROUND(D14/$B$4,2))</f>
        <v/>
      </c>
      <c r="F14" s="12">
        <f>IF(D14="","",D14/8)</f>
        <v/>
      </c>
      <c r="G14" s="13">
        <f>IF(C14="","",IFERROR(EDATE(B14,12*SMALL($J$4:$J$9,COUNTIF($J$4:$J$9,"&lt;="&amp;C14)+1)),"Top tier"))</f>
        <v/>
      </c>
      <c r="H14" s="10">
        <f>IF(C14="","",IFERROR(INDEX($K$4:$K$9,MATCH(SMALL($J$4:$J$9,COUNTIF($J$4:$J$9,"&lt;="&amp;C14)+1),$J$4:$J$9,0)),""))</f>
        <v/>
      </c>
    </row>
    <row r="15">
      <c r="A15" s="14" t="inlineStr"/>
      <c r="B15" s="15" t="n"/>
      <c r="C15" s="10">
        <f>IF(COUNT(B15)=0,"",DATEDIF(B15,$B$3,"y"))</f>
        <v/>
      </c>
      <c r="D15" s="10">
        <f>IF(C15="","",LOOKUP(C15,$J$4:$J$9,$K$4:$K$9))</f>
        <v/>
      </c>
      <c r="E15" s="11">
        <f>IF(D15="","",ROUND(D15/$B$4,2))</f>
        <v/>
      </c>
      <c r="F15" s="12">
        <f>IF(D15="","",D15/8)</f>
        <v/>
      </c>
      <c r="G15" s="13">
        <f>IF(C15="","",IFERROR(EDATE(B15,12*SMALL($J$4:$J$9,COUNTIF($J$4:$J$9,"&lt;="&amp;C15)+1)),"Top tier"))</f>
        <v/>
      </c>
      <c r="H15" s="10">
        <f>IF(C15="","",IFERROR(INDEX($K$4:$K$9,MATCH(SMALL($J$4:$J$9,COUNTIF($J$4:$J$9,"&lt;="&amp;C15)+1),$J$4:$J$9,0)),""))</f>
        <v/>
      </c>
    </row>
    <row r="16">
      <c r="A16" s="8" t="inlineStr"/>
      <c r="B16" s="9" t="n"/>
      <c r="C16" s="10">
        <f>IF(COUNT(B16)=0,"",DATEDIF(B16,$B$3,"y"))</f>
        <v/>
      </c>
      <c r="D16" s="10">
        <f>IF(C16="","",LOOKUP(C16,$J$4:$J$9,$K$4:$K$9))</f>
        <v/>
      </c>
      <c r="E16" s="11">
        <f>IF(D16="","",ROUND(D16/$B$4,2))</f>
        <v/>
      </c>
      <c r="F16" s="12">
        <f>IF(D16="","",D16/8)</f>
        <v/>
      </c>
      <c r="G16" s="13">
        <f>IF(C16="","",IFERROR(EDATE(B16,12*SMALL($J$4:$J$9,COUNTIF($J$4:$J$9,"&lt;="&amp;C16)+1)),"Top tier"))</f>
        <v/>
      </c>
      <c r="H16" s="10">
        <f>IF(C16="","",IFERROR(INDEX($K$4:$K$9,MATCH(SMALL($J$4:$J$9,COUNTIF($J$4:$J$9,"&lt;="&amp;C16)+1),$J$4:$J$9,0)),""))</f>
        <v/>
      </c>
    </row>
    <row r="17">
      <c r="A17" s="14" t="inlineStr"/>
      <c r="B17" s="15" t="n"/>
      <c r="C17" s="10">
        <f>IF(COUNT(B17)=0,"",DATEDIF(B17,$B$3,"y"))</f>
        <v/>
      </c>
      <c r="D17" s="10">
        <f>IF(C17="","",LOOKUP(C17,$J$4:$J$9,$K$4:$K$9))</f>
        <v/>
      </c>
      <c r="E17" s="11">
        <f>IF(D17="","",ROUND(D17/$B$4,2))</f>
        <v/>
      </c>
      <c r="F17" s="12">
        <f>IF(D17="","",D17/8)</f>
        <v/>
      </c>
      <c r="G17" s="13">
        <f>IF(C17="","",IFERROR(EDATE(B17,12*SMALL($J$4:$J$9,COUNTIF($J$4:$J$9,"&lt;="&amp;C17)+1)),"Top tier"))</f>
        <v/>
      </c>
      <c r="H17" s="10">
        <f>IF(C17="","",IFERROR(INDEX($K$4:$K$9,MATCH(SMALL($J$4:$J$9,COUNTIF($J$4:$J$9,"&lt;="&amp;C17)+1),$J$4:$J$9,0)),""))</f>
        <v/>
      </c>
    </row>
    <row r="18">
      <c r="A18" s="8" t="inlineStr"/>
      <c r="B18" s="9" t="n"/>
      <c r="C18" s="10">
        <f>IF(COUNT(B18)=0,"",DATEDIF(B18,$B$3,"y"))</f>
        <v/>
      </c>
      <c r="D18" s="10">
        <f>IF(C18="","",LOOKUP(C18,$J$4:$J$9,$K$4:$K$9))</f>
        <v/>
      </c>
      <c r="E18" s="11">
        <f>IF(D18="","",ROUND(D18/$B$4,2))</f>
        <v/>
      </c>
      <c r="F18" s="12">
        <f>IF(D18="","",D18/8)</f>
        <v/>
      </c>
      <c r="G18" s="13">
        <f>IF(C18="","",IFERROR(EDATE(B18,12*SMALL($J$4:$J$9,COUNTIF($J$4:$J$9,"&lt;="&amp;C18)+1)),"Top tier"))</f>
        <v/>
      </c>
      <c r="H18" s="10">
        <f>IF(C18="","",IFERROR(INDEX($K$4:$K$9,MATCH(SMALL($J$4:$J$9,COUNTIF($J$4:$J$9,"&lt;="&amp;C18)+1),$J$4:$J$9,0)),""))</f>
        <v/>
      </c>
    </row>
    <row r="19">
      <c r="A19" s="14" t="inlineStr"/>
      <c r="B19" s="15" t="n"/>
      <c r="C19" s="10">
        <f>IF(COUNT(B19)=0,"",DATEDIF(B19,$B$3,"y"))</f>
        <v/>
      </c>
      <c r="D19" s="10">
        <f>IF(C19="","",LOOKUP(C19,$J$4:$J$9,$K$4:$K$9))</f>
        <v/>
      </c>
      <c r="E19" s="11">
        <f>IF(D19="","",ROUND(D19/$B$4,2))</f>
        <v/>
      </c>
      <c r="F19" s="12">
        <f>IF(D19="","",D19/8)</f>
        <v/>
      </c>
      <c r="G19" s="13">
        <f>IF(C19="","",IFERROR(EDATE(B19,12*SMALL($J$4:$J$9,COUNTIF($J$4:$J$9,"&lt;="&amp;C19)+1)),"Top tier"))</f>
        <v/>
      </c>
      <c r="H19" s="10">
        <f>IF(C19="","",IFERROR(INDEX($K$4:$K$9,MATCH(SMALL($J$4:$J$9,COUNTIF($J$4:$J$9,"&lt;="&amp;C19)+1),$J$4:$J$9,0)),""))</f>
        <v/>
      </c>
    </row>
    <row r="20">
      <c r="A20" s="8" t="inlineStr"/>
      <c r="B20" s="9" t="n"/>
      <c r="C20" s="10">
        <f>IF(COUNT(B20)=0,"",DATEDIF(B20,$B$3,"y"))</f>
        <v/>
      </c>
      <c r="D20" s="10">
        <f>IF(C20="","",LOOKUP(C20,$J$4:$J$9,$K$4:$K$9))</f>
        <v/>
      </c>
      <c r="E20" s="11">
        <f>IF(D20="","",ROUND(D20/$B$4,2))</f>
        <v/>
      </c>
      <c r="F20" s="12">
        <f>IF(D20="","",D20/8)</f>
        <v/>
      </c>
      <c r="G20" s="13">
        <f>IF(C20="","",IFERROR(EDATE(B20,12*SMALL($J$4:$J$9,COUNTIF($J$4:$J$9,"&lt;="&amp;C20)+1)),"Top tier"))</f>
        <v/>
      </c>
      <c r="H20" s="10">
        <f>IF(C20="","",IFERROR(INDEX($K$4:$K$9,MATCH(SMALL($J$4:$J$9,COUNTIF($J$4:$J$9,"&lt;="&amp;C20)+1),$J$4:$J$9,0)),""))</f>
        <v/>
      </c>
    </row>
    <row r="21">
      <c r="A21" s="14" t="inlineStr"/>
      <c r="B21" s="15" t="n"/>
      <c r="C21" s="10">
        <f>IF(COUNT(B21)=0,"",DATEDIF(B21,$B$3,"y"))</f>
        <v/>
      </c>
      <c r="D21" s="10">
        <f>IF(C21="","",LOOKUP(C21,$J$4:$J$9,$K$4:$K$9))</f>
        <v/>
      </c>
      <c r="E21" s="11">
        <f>IF(D21="","",ROUND(D21/$B$4,2))</f>
        <v/>
      </c>
      <c r="F21" s="12">
        <f>IF(D21="","",D21/8)</f>
        <v/>
      </c>
      <c r="G21" s="13">
        <f>IF(C21="","",IFERROR(EDATE(B21,12*SMALL($J$4:$J$9,COUNTIF($J$4:$J$9,"&lt;="&amp;C21)+1)),"Top tier"))</f>
        <v/>
      </c>
      <c r="H21" s="10">
        <f>IF(C21="","",IFERROR(INDEX($K$4:$K$9,MATCH(SMALL($J$4:$J$9,COUNTIF($J$4:$J$9,"&lt;="&amp;C21)+1),$J$4:$J$9,0)),""))</f>
        <v/>
      </c>
    </row>
    <row r="22">
      <c r="A22" s="8" t="inlineStr"/>
      <c r="B22" s="9" t="n"/>
      <c r="C22" s="10">
        <f>IF(COUNT(B22)=0,"",DATEDIF(B22,$B$3,"y"))</f>
        <v/>
      </c>
      <c r="D22" s="10">
        <f>IF(C22="","",LOOKUP(C22,$J$4:$J$9,$K$4:$K$9))</f>
        <v/>
      </c>
      <c r="E22" s="11">
        <f>IF(D22="","",ROUND(D22/$B$4,2))</f>
        <v/>
      </c>
      <c r="F22" s="12">
        <f>IF(D22="","",D22/8)</f>
        <v/>
      </c>
      <c r="G22" s="13">
        <f>IF(C22="","",IFERROR(EDATE(B22,12*SMALL($J$4:$J$9,COUNTIF($J$4:$J$9,"&lt;="&amp;C22)+1)),"Top tier"))</f>
        <v/>
      </c>
      <c r="H22" s="10">
        <f>IF(C22="","",IFERROR(INDEX($K$4:$K$9,MATCH(SMALL($J$4:$J$9,COUNTIF($J$4:$J$9,"&lt;="&amp;C22)+1),$J$4:$J$9,0)),""))</f>
        <v/>
      </c>
    </row>
    <row r="23">
      <c r="A23" s="14" t="inlineStr"/>
      <c r="B23" s="15" t="n"/>
      <c r="C23" s="10">
        <f>IF(COUNT(B23)=0,"",DATEDIF(B23,$B$3,"y"))</f>
        <v/>
      </c>
      <c r="D23" s="10">
        <f>IF(C23="","",LOOKUP(C23,$J$4:$J$9,$K$4:$K$9))</f>
        <v/>
      </c>
      <c r="E23" s="11">
        <f>IF(D23="","",ROUND(D23/$B$4,2))</f>
        <v/>
      </c>
      <c r="F23" s="12">
        <f>IF(D23="","",D23/8)</f>
        <v/>
      </c>
      <c r="G23" s="13">
        <f>IF(C23="","",IFERROR(EDATE(B23,12*SMALL($J$4:$J$9,COUNTIF($J$4:$J$9,"&lt;="&amp;C23)+1)),"Top tier"))</f>
        <v/>
      </c>
      <c r="H23" s="10">
        <f>IF(C23="","",IFERROR(INDEX($K$4:$K$9,MATCH(SMALL($J$4:$J$9,COUNTIF($J$4:$J$9,"&lt;="&amp;C23)+1),$J$4:$J$9,0)),""))</f>
        <v/>
      </c>
    </row>
    <row r="24">
      <c r="A24" s="8" t="inlineStr"/>
      <c r="B24" s="9" t="n"/>
      <c r="C24" s="10">
        <f>IF(COUNT(B24)=0,"",DATEDIF(B24,$B$3,"y"))</f>
        <v/>
      </c>
      <c r="D24" s="10">
        <f>IF(C24="","",LOOKUP(C24,$J$4:$J$9,$K$4:$K$9))</f>
        <v/>
      </c>
      <c r="E24" s="11">
        <f>IF(D24="","",ROUND(D24/$B$4,2))</f>
        <v/>
      </c>
      <c r="F24" s="12">
        <f>IF(D24="","",D24/8)</f>
        <v/>
      </c>
      <c r="G24" s="13">
        <f>IF(C24="","",IFERROR(EDATE(B24,12*SMALL($J$4:$J$9,COUNTIF($J$4:$J$9,"&lt;="&amp;C24)+1)),"Top tier"))</f>
        <v/>
      </c>
      <c r="H24" s="10">
        <f>IF(C24="","",IFERROR(INDEX($K$4:$K$9,MATCH(SMALL($J$4:$J$9,COUNTIF($J$4:$J$9,"&lt;="&amp;C24)+1),$J$4:$J$9,0)),""))</f>
        <v/>
      </c>
    </row>
    <row r="25">
      <c r="A25" s="14" t="inlineStr"/>
      <c r="B25" s="15" t="n"/>
      <c r="C25" s="10">
        <f>IF(COUNT(B25)=0,"",DATEDIF(B25,$B$3,"y"))</f>
        <v/>
      </c>
      <c r="D25" s="10">
        <f>IF(C25="","",LOOKUP(C25,$J$4:$J$9,$K$4:$K$9))</f>
        <v/>
      </c>
      <c r="E25" s="11">
        <f>IF(D25="","",ROUND(D25/$B$4,2))</f>
        <v/>
      </c>
      <c r="F25" s="12">
        <f>IF(D25="","",D25/8)</f>
        <v/>
      </c>
      <c r="G25" s="13">
        <f>IF(C25="","",IFERROR(EDATE(B25,12*SMALL($J$4:$J$9,COUNTIF($J$4:$J$9,"&lt;="&amp;C25)+1)),"Top tier"))</f>
        <v/>
      </c>
      <c r="H25" s="10">
        <f>IF(C25="","",IFERROR(INDEX($K$4:$K$9,MATCH(SMALL($J$4:$J$9,COUNTIF($J$4:$J$9,"&lt;="&amp;C25)+1),$J$4:$J$9,0)),""))</f>
        <v/>
      </c>
    </row>
    <row r="26">
      <c r="A26" s="8" t="inlineStr"/>
      <c r="B26" s="9" t="n"/>
      <c r="C26" s="10">
        <f>IF(COUNT(B26)=0,"",DATEDIF(B26,$B$3,"y"))</f>
        <v/>
      </c>
      <c r="D26" s="10">
        <f>IF(C26="","",LOOKUP(C26,$J$4:$J$9,$K$4:$K$9))</f>
        <v/>
      </c>
      <c r="E26" s="11">
        <f>IF(D26="","",ROUND(D26/$B$4,2))</f>
        <v/>
      </c>
      <c r="F26" s="12">
        <f>IF(D26="","",D26/8)</f>
        <v/>
      </c>
      <c r="G26" s="13">
        <f>IF(C26="","",IFERROR(EDATE(B26,12*SMALL($J$4:$J$9,COUNTIF($J$4:$J$9,"&lt;="&amp;C26)+1)),"Top tier"))</f>
        <v/>
      </c>
      <c r="H26" s="10">
        <f>IF(C26="","",IFERROR(INDEX($K$4:$K$9,MATCH(SMALL($J$4:$J$9,COUNTIF($J$4:$J$9,"&lt;="&amp;C26)+1),$J$4:$J$9,0)),""))</f>
        <v/>
      </c>
    </row>
    <row r="27">
      <c r="A27" s="14" t="inlineStr"/>
      <c r="B27" s="15" t="n"/>
      <c r="C27" s="10">
        <f>IF(COUNT(B27)=0,"",DATEDIF(B27,$B$3,"y"))</f>
        <v/>
      </c>
      <c r="D27" s="10">
        <f>IF(C27="","",LOOKUP(C27,$J$4:$J$9,$K$4:$K$9))</f>
        <v/>
      </c>
      <c r="E27" s="11">
        <f>IF(D27="","",ROUND(D27/$B$4,2))</f>
        <v/>
      </c>
      <c r="F27" s="12">
        <f>IF(D27="","",D27/8)</f>
        <v/>
      </c>
      <c r="G27" s="13">
        <f>IF(C27="","",IFERROR(EDATE(B27,12*SMALL($J$4:$J$9,COUNTIF($J$4:$J$9,"&lt;="&amp;C27)+1)),"Top tier"))</f>
        <v/>
      </c>
      <c r="H27" s="10">
        <f>IF(C27="","",IFERROR(INDEX($K$4:$K$9,MATCH(SMALL($J$4:$J$9,COUNTIF($J$4:$J$9,"&lt;="&amp;C27)+1),$J$4:$J$9,0)),""))</f>
        <v/>
      </c>
    </row>
    <row r="28">
      <c r="A28" s="8" t="inlineStr"/>
      <c r="B28" s="9" t="n"/>
      <c r="C28" s="10">
        <f>IF(COUNT(B28)=0,"",DATEDIF(B28,$B$3,"y"))</f>
        <v/>
      </c>
      <c r="D28" s="10">
        <f>IF(C28="","",LOOKUP(C28,$J$4:$J$9,$K$4:$K$9))</f>
        <v/>
      </c>
      <c r="E28" s="11">
        <f>IF(D28="","",ROUND(D28/$B$4,2))</f>
        <v/>
      </c>
      <c r="F28" s="12">
        <f>IF(D28="","",D28/8)</f>
        <v/>
      </c>
      <c r="G28" s="13">
        <f>IF(C28="","",IFERROR(EDATE(B28,12*SMALL($J$4:$J$9,COUNTIF($J$4:$J$9,"&lt;="&amp;C28)+1)),"Top tier"))</f>
        <v/>
      </c>
      <c r="H28" s="10">
        <f>IF(C28="","",IFERROR(INDEX($K$4:$K$9,MATCH(SMALL($J$4:$J$9,COUNTIF($J$4:$J$9,"&lt;="&amp;C28)+1),$J$4:$J$9,0)),""))</f>
        <v/>
      </c>
    </row>
    <row r="29">
      <c r="A29" s="14" t="inlineStr"/>
      <c r="B29" s="15" t="n"/>
      <c r="C29" s="10">
        <f>IF(COUNT(B29)=0,"",DATEDIF(B29,$B$3,"y"))</f>
        <v/>
      </c>
      <c r="D29" s="10">
        <f>IF(C29="","",LOOKUP(C29,$J$4:$J$9,$K$4:$K$9))</f>
        <v/>
      </c>
      <c r="E29" s="11">
        <f>IF(D29="","",ROUND(D29/$B$4,2))</f>
        <v/>
      </c>
      <c r="F29" s="12">
        <f>IF(D29="","",D29/8)</f>
        <v/>
      </c>
      <c r="G29" s="13">
        <f>IF(C29="","",IFERROR(EDATE(B29,12*SMALL($J$4:$J$9,COUNTIF($J$4:$J$9,"&lt;="&amp;C29)+1)),"Top tier"))</f>
        <v/>
      </c>
      <c r="H29" s="10">
        <f>IF(C29="","",IFERROR(INDEX($K$4:$K$9,MATCH(SMALL($J$4:$J$9,COUNTIF($J$4:$J$9,"&lt;="&amp;C29)+1),$J$4:$J$9,0)),""))</f>
        <v/>
      </c>
    </row>
    <row r="30">
      <c r="A30" s="8" t="inlineStr"/>
      <c r="B30" s="9" t="n"/>
      <c r="C30" s="10">
        <f>IF(COUNT(B30)=0,"",DATEDIF(B30,$B$3,"y"))</f>
        <v/>
      </c>
      <c r="D30" s="10">
        <f>IF(C30="","",LOOKUP(C30,$J$4:$J$9,$K$4:$K$9))</f>
        <v/>
      </c>
      <c r="E30" s="11">
        <f>IF(D30="","",ROUND(D30/$B$4,2))</f>
        <v/>
      </c>
      <c r="F30" s="12">
        <f>IF(D30="","",D30/8)</f>
        <v/>
      </c>
      <c r="G30" s="13">
        <f>IF(C30="","",IFERROR(EDATE(B30,12*SMALL($J$4:$J$9,COUNTIF($J$4:$J$9,"&lt;="&amp;C30)+1)),"Top tier"))</f>
        <v/>
      </c>
      <c r="H30" s="10">
        <f>IF(C30="","",IFERROR(INDEX($K$4:$K$9,MATCH(SMALL($J$4:$J$9,COUNTIF($J$4:$J$9,"&lt;="&amp;C30)+1),$J$4:$J$9,0)),""))</f>
        <v/>
      </c>
    </row>
    <row r="31">
      <c r="A31" s="14" t="inlineStr"/>
      <c r="B31" s="15" t="n"/>
      <c r="C31" s="10">
        <f>IF(COUNT(B31)=0,"",DATEDIF(B31,$B$3,"y"))</f>
        <v/>
      </c>
      <c r="D31" s="10">
        <f>IF(C31="","",LOOKUP(C31,$J$4:$J$9,$K$4:$K$9))</f>
        <v/>
      </c>
      <c r="E31" s="11">
        <f>IF(D31="","",ROUND(D31/$B$4,2))</f>
        <v/>
      </c>
      <c r="F31" s="12">
        <f>IF(D31="","",D31/8)</f>
        <v/>
      </c>
      <c r="G31" s="13">
        <f>IF(C31="","",IFERROR(EDATE(B31,12*SMALL($J$4:$J$9,COUNTIF($J$4:$J$9,"&lt;="&amp;C31)+1)),"Top tier"))</f>
        <v/>
      </c>
      <c r="H31" s="10">
        <f>IF(C31="","",IFERROR(INDEX($K$4:$K$9,MATCH(SMALL($J$4:$J$9,COUNTIF($J$4:$J$9,"&lt;="&amp;C31)+1),$J$4:$J$9,0)),""))</f>
        <v/>
      </c>
    </row>
    <row r="32">
      <c r="A32" s="8" t="inlineStr"/>
      <c r="B32" s="9" t="n"/>
      <c r="C32" s="10">
        <f>IF(COUNT(B32)=0,"",DATEDIF(B32,$B$3,"y"))</f>
        <v/>
      </c>
      <c r="D32" s="10">
        <f>IF(C32="","",LOOKUP(C32,$J$4:$J$9,$K$4:$K$9))</f>
        <v/>
      </c>
      <c r="E32" s="11">
        <f>IF(D32="","",ROUND(D32/$B$4,2))</f>
        <v/>
      </c>
      <c r="F32" s="12">
        <f>IF(D32="","",D32/8)</f>
        <v/>
      </c>
      <c r="G32" s="13">
        <f>IF(C32="","",IFERROR(EDATE(B32,12*SMALL($J$4:$J$9,COUNTIF($J$4:$J$9,"&lt;="&amp;C32)+1)),"Top tier"))</f>
        <v/>
      </c>
      <c r="H32" s="10">
        <f>IF(C32="","",IFERROR(INDEX($K$4:$K$9,MATCH(SMALL($J$4:$J$9,COUNTIF($J$4:$J$9,"&lt;="&amp;C32)+1),$J$4:$J$9,0)),""))</f>
        <v/>
      </c>
    </row>
    <row r="33">
      <c r="A33" s="14" t="inlineStr"/>
      <c r="B33" s="15" t="n"/>
      <c r="C33" s="10">
        <f>IF(COUNT(B33)=0,"",DATEDIF(B33,$B$3,"y"))</f>
        <v/>
      </c>
      <c r="D33" s="10">
        <f>IF(C33="","",LOOKUP(C33,$J$4:$J$9,$K$4:$K$9))</f>
        <v/>
      </c>
      <c r="E33" s="11">
        <f>IF(D33="","",ROUND(D33/$B$4,2))</f>
        <v/>
      </c>
      <c r="F33" s="12">
        <f>IF(D33="","",D33/8)</f>
        <v/>
      </c>
      <c r="G33" s="13">
        <f>IF(C33="","",IFERROR(EDATE(B33,12*SMALL($J$4:$J$9,COUNTIF($J$4:$J$9,"&lt;="&amp;C33)+1)),"Top tier"))</f>
        <v/>
      </c>
      <c r="H33" s="10">
        <f>IF(C33="","",IFERROR(INDEX($K$4:$K$9,MATCH(SMALL($J$4:$J$9,COUNTIF($J$4:$J$9,"&lt;="&amp;C33)+1),$J$4:$J$9,0)),""))</f>
        <v/>
      </c>
    </row>
    <row r="34">
      <c r="A34" s="8" t="inlineStr"/>
      <c r="B34" s="9" t="n"/>
      <c r="C34" s="10">
        <f>IF(COUNT(B34)=0,"",DATEDIF(B34,$B$3,"y"))</f>
        <v/>
      </c>
      <c r="D34" s="10">
        <f>IF(C34="","",LOOKUP(C34,$J$4:$J$9,$K$4:$K$9))</f>
        <v/>
      </c>
      <c r="E34" s="11">
        <f>IF(D34="","",ROUND(D34/$B$4,2))</f>
        <v/>
      </c>
      <c r="F34" s="12">
        <f>IF(D34="","",D34/8)</f>
        <v/>
      </c>
      <c r="G34" s="13">
        <f>IF(C34="","",IFERROR(EDATE(B34,12*SMALL($J$4:$J$9,COUNTIF($J$4:$J$9,"&lt;="&amp;C34)+1)),"Top tier"))</f>
        <v/>
      </c>
      <c r="H34" s="10">
        <f>IF(C34="","",IFERROR(INDEX($K$4:$K$9,MATCH(SMALL($J$4:$J$9,COUNTIF($J$4:$J$9,"&lt;="&amp;C34)+1),$J$4:$J$9,0)),""))</f>
        <v/>
      </c>
    </row>
    <row r="35">
      <c r="A35" s="14" t="inlineStr"/>
      <c r="B35" s="15" t="n"/>
      <c r="C35" s="10">
        <f>IF(COUNT(B35)=0,"",DATEDIF(B35,$B$3,"y"))</f>
        <v/>
      </c>
      <c r="D35" s="10">
        <f>IF(C35="","",LOOKUP(C35,$J$4:$J$9,$K$4:$K$9))</f>
        <v/>
      </c>
      <c r="E35" s="11">
        <f>IF(D35="","",ROUND(D35/$B$4,2))</f>
        <v/>
      </c>
      <c r="F35" s="12">
        <f>IF(D35="","",D35/8)</f>
        <v/>
      </c>
      <c r="G35" s="13">
        <f>IF(C35="","",IFERROR(EDATE(B35,12*SMALL($J$4:$J$9,COUNTIF($J$4:$J$9,"&lt;="&amp;C35)+1)),"Top tier"))</f>
        <v/>
      </c>
      <c r="H35" s="10">
        <f>IF(C35="","",IFERROR(INDEX($K$4:$K$9,MATCH(SMALL($J$4:$J$9,COUNTIF($J$4:$J$9,"&lt;="&amp;C35)+1),$J$4:$J$9,0)),""))</f>
        <v/>
      </c>
    </row>
    <row r="36">
      <c r="A36" s="8" t="inlineStr"/>
      <c r="B36" s="9" t="n"/>
      <c r="C36" s="10">
        <f>IF(COUNT(B36)=0,"",DATEDIF(B36,$B$3,"y"))</f>
        <v/>
      </c>
      <c r="D36" s="10">
        <f>IF(C36="","",LOOKUP(C36,$J$4:$J$9,$K$4:$K$9))</f>
        <v/>
      </c>
      <c r="E36" s="11">
        <f>IF(D36="","",ROUND(D36/$B$4,2))</f>
        <v/>
      </c>
      <c r="F36" s="12">
        <f>IF(D36="","",D36/8)</f>
        <v/>
      </c>
      <c r="G36" s="13">
        <f>IF(C36="","",IFERROR(EDATE(B36,12*SMALL($J$4:$J$9,COUNTIF($J$4:$J$9,"&lt;="&amp;C36)+1)),"Top tier"))</f>
        <v/>
      </c>
      <c r="H36" s="10">
        <f>IF(C36="","",IFERROR(INDEX($K$4:$K$9,MATCH(SMALL($J$4:$J$9,COUNTIF($J$4:$J$9,"&lt;="&amp;C36)+1),$J$4:$J$9,0)),""))</f>
        <v/>
      </c>
    </row>
    <row r="38">
      <c r="A38" s="16" t="inlineStr">
        <is>
          <t>Edit the tier table (top right) to match your policy; keep it sorted from fewest to most years. Accrual per pay period = annual hours / pay periods per year, rounded to 2 decimals.</t>
        </is>
      </c>
    </row>
    <row r="40">
      <c r="A40" s="17" t="inlineStr">
        <is>
          <t>Free template from workzenly.com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2026-11-07T10:47:12Z</dcterms:created>
  <dcterms:modified xmlns:dcterms="http://purl.org/dc/terms/" xmlns:xsi="http://www.w3.org/2001/XMLSchema-instance" xsi:type="dcterms:W3CDTF">2026-11-07T10:47:12Z</dcterms:modified>
</cp:coreProperties>
</file>