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roster" sheetId="1" state="visible" r:id="rId1"/>
  </sheets>
  <definedNames>
    <definedName name="_xlnm.Print_Titles" localSheetId="0">'Monthly roster'!$7:$7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  <dxf>
      <fill>
        <patternFill patternType="solid">
          <fgColor rgb="00E2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40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7" customWidth="1" min="34" max="34"/>
    <col width="7" customWidth="1" min="35" max="35"/>
    <col width="7" customWidth="1" min="36" max="36"/>
  </cols>
  <sheetData>
    <row r="1">
      <c r="A1" s="1" t="inlineStr">
        <is>
          <t>Monthly employee schedule</t>
        </is>
      </c>
    </row>
    <row r="2">
      <c r="A2" s="2" t="inlineStr">
        <is>
          <t>Codes: D = day, E = evening, N = night, OFF, PTO. Location: ____________</t>
        </is>
      </c>
    </row>
    <row r="3">
      <c r="A3" s="3" t="inlineStr">
        <is>
          <t>First day of the month</t>
        </is>
      </c>
      <c r="B3" s="4" t="n">
        <v>46357</v>
      </c>
    </row>
    <row r="4">
      <c r="A4" s="3" t="inlineStr">
        <is>
          <t>Paid hours per shift</t>
        </is>
      </c>
      <c r="B4" s="5" t="n">
        <v>8</v>
      </c>
    </row>
    <row r="6">
      <c r="A6" s="6" t="inlineStr">
        <is>
          <t>Employee</t>
        </is>
      </c>
      <c r="B6" s="6" t="inlineStr">
        <is>
          <t>Role</t>
        </is>
      </c>
      <c r="C6" s="6">
        <f>IF(MONTH($B$3+0)=MONTH($B$3),TEXT($B$3+0,"ddd"),"")</f>
        <v/>
      </c>
      <c r="D6" s="6">
        <f>IF(MONTH($B$3+1)=MONTH($B$3),TEXT($B$3+1,"ddd"),"")</f>
        <v/>
      </c>
      <c r="E6" s="6">
        <f>IF(MONTH($B$3+2)=MONTH($B$3),TEXT($B$3+2,"ddd"),"")</f>
        <v/>
      </c>
      <c r="F6" s="6">
        <f>IF(MONTH($B$3+3)=MONTH($B$3),TEXT($B$3+3,"ddd"),"")</f>
        <v/>
      </c>
      <c r="G6" s="6">
        <f>IF(MONTH($B$3+4)=MONTH($B$3),TEXT($B$3+4,"ddd"),"")</f>
        <v/>
      </c>
      <c r="H6" s="6">
        <f>IF(MONTH($B$3+5)=MONTH($B$3),TEXT($B$3+5,"ddd"),"")</f>
        <v/>
      </c>
      <c r="I6" s="6">
        <f>IF(MONTH($B$3+6)=MONTH($B$3),TEXT($B$3+6,"ddd"),"")</f>
        <v/>
      </c>
      <c r="J6" s="6">
        <f>IF(MONTH($B$3+7)=MONTH($B$3),TEXT($B$3+7,"ddd"),"")</f>
        <v/>
      </c>
      <c r="K6" s="6">
        <f>IF(MONTH($B$3+8)=MONTH($B$3),TEXT($B$3+8,"ddd"),"")</f>
        <v/>
      </c>
      <c r="L6" s="6">
        <f>IF(MONTH($B$3+9)=MONTH($B$3),TEXT($B$3+9,"ddd"),"")</f>
        <v/>
      </c>
      <c r="M6" s="6">
        <f>IF(MONTH($B$3+10)=MONTH($B$3),TEXT($B$3+10,"ddd"),"")</f>
        <v/>
      </c>
      <c r="N6" s="6">
        <f>IF(MONTH($B$3+11)=MONTH($B$3),TEXT($B$3+11,"ddd"),"")</f>
        <v/>
      </c>
      <c r="O6" s="6">
        <f>IF(MONTH($B$3+12)=MONTH($B$3),TEXT($B$3+12,"ddd"),"")</f>
        <v/>
      </c>
      <c r="P6" s="6">
        <f>IF(MONTH($B$3+13)=MONTH($B$3),TEXT($B$3+13,"ddd"),"")</f>
        <v/>
      </c>
      <c r="Q6" s="6">
        <f>IF(MONTH($B$3+14)=MONTH($B$3),TEXT($B$3+14,"ddd"),"")</f>
        <v/>
      </c>
      <c r="R6" s="6">
        <f>IF(MONTH($B$3+15)=MONTH($B$3),TEXT($B$3+15,"ddd"),"")</f>
        <v/>
      </c>
      <c r="S6" s="6">
        <f>IF(MONTH($B$3+16)=MONTH($B$3),TEXT($B$3+16,"ddd"),"")</f>
        <v/>
      </c>
      <c r="T6" s="6">
        <f>IF(MONTH($B$3+17)=MONTH($B$3),TEXT($B$3+17,"ddd"),"")</f>
        <v/>
      </c>
      <c r="U6" s="6">
        <f>IF(MONTH($B$3+18)=MONTH($B$3),TEXT($B$3+18,"ddd"),"")</f>
        <v/>
      </c>
      <c r="V6" s="6">
        <f>IF(MONTH($B$3+19)=MONTH($B$3),TEXT($B$3+19,"ddd"),"")</f>
        <v/>
      </c>
      <c r="W6" s="6">
        <f>IF(MONTH($B$3+20)=MONTH($B$3),TEXT($B$3+20,"ddd"),"")</f>
        <v/>
      </c>
      <c r="X6" s="6">
        <f>IF(MONTH($B$3+21)=MONTH($B$3),TEXT($B$3+21,"ddd"),"")</f>
        <v/>
      </c>
      <c r="Y6" s="6">
        <f>IF(MONTH($B$3+22)=MONTH($B$3),TEXT($B$3+22,"ddd"),"")</f>
        <v/>
      </c>
      <c r="Z6" s="6">
        <f>IF(MONTH($B$3+23)=MONTH($B$3),TEXT($B$3+23,"ddd"),"")</f>
        <v/>
      </c>
      <c r="AA6" s="6">
        <f>IF(MONTH($B$3+24)=MONTH($B$3),TEXT($B$3+24,"ddd"),"")</f>
        <v/>
      </c>
      <c r="AB6" s="6">
        <f>IF(MONTH($B$3+25)=MONTH($B$3),TEXT($B$3+25,"ddd"),"")</f>
        <v/>
      </c>
      <c r="AC6" s="6">
        <f>IF(MONTH($B$3+26)=MONTH($B$3),TEXT($B$3+26,"ddd"),"")</f>
        <v/>
      </c>
      <c r="AD6" s="6">
        <f>IF(MONTH($B$3+27)=MONTH($B$3),TEXT($B$3+27,"ddd"),"")</f>
        <v/>
      </c>
      <c r="AE6" s="6">
        <f>IF(MONTH($B$3+28)=MONTH($B$3),TEXT($B$3+28,"ddd"),"")</f>
        <v/>
      </c>
      <c r="AF6" s="6">
        <f>IF(MONTH($B$3+29)=MONTH($B$3),TEXT($B$3+29,"ddd"),"")</f>
        <v/>
      </c>
      <c r="AG6" s="6">
        <f>IF(MONTH($B$3+30)=MONTH($B$3),TEXT($B$3+30,"ddd"),"")</f>
        <v/>
      </c>
      <c r="AH6" s="6" t="inlineStr">
        <is>
          <t>Shifts</t>
        </is>
      </c>
      <c r="AI6" s="6" t="inlineStr">
        <is>
          <t>Hours</t>
        </is>
      </c>
      <c r="AJ6" s="6" t="inlineStr">
        <is>
          <t>PTO days</t>
        </is>
      </c>
    </row>
    <row r="7">
      <c r="A7" s="6" t="inlineStr"/>
      <c r="B7" s="6" t="inlineStr"/>
      <c r="C7" s="7">
        <f>IF(MONTH($B$3+0)=MONTH($B$3),$B$3+0,"")</f>
        <v/>
      </c>
      <c r="D7" s="7">
        <f>IF(MONTH($B$3+1)=MONTH($B$3),$B$3+1,"")</f>
        <v/>
      </c>
      <c r="E7" s="7">
        <f>IF(MONTH($B$3+2)=MONTH($B$3),$B$3+2,"")</f>
        <v/>
      </c>
      <c r="F7" s="7">
        <f>IF(MONTH($B$3+3)=MONTH($B$3),$B$3+3,"")</f>
        <v/>
      </c>
      <c r="G7" s="7">
        <f>IF(MONTH($B$3+4)=MONTH($B$3),$B$3+4,"")</f>
        <v/>
      </c>
      <c r="H7" s="7">
        <f>IF(MONTH($B$3+5)=MONTH($B$3),$B$3+5,"")</f>
        <v/>
      </c>
      <c r="I7" s="7">
        <f>IF(MONTH($B$3+6)=MONTH($B$3),$B$3+6,"")</f>
        <v/>
      </c>
      <c r="J7" s="7">
        <f>IF(MONTH($B$3+7)=MONTH($B$3),$B$3+7,"")</f>
        <v/>
      </c>
      <c r="K7" s="7">
        <f>IF(MONTH($B$3+8)=MONTH($B$3),$B$3+8,"")</f>
        <v/>
      </c>
      <c r="L7" s="7">
        <f>IF(MONTH($B$3+9)=MONTH($B$3),$B$3+9,"")</f>
        <v/>
      </c>
      <c r="M7" s="7">
        <f>IF(MONTH($B$3+10)=MONTH($B$3),$B$3+10,"")</f>
        <v/>
      </c>
      <c r="N7" s="7">
        <f>IF(MONTH($B$3+11)=MONTH($B$3),$B$3+11,"")</f>
        <v/>
      </c>
      <c r="O7" s="7">
        <f>IF(MONTH($B$3+12)=MONTH($B$3),$B$3+12,"")</f>
        <v/>
      </c>
      <c r="P7" s="7">
        <f>IF(MONTH($B$3+13)=MONTH($B$3),$B$3+13,"")</f>
        <v/>
      </c>
      <c r="Q7" s="7">
        <f>IF(MONTH($B$3+14)=MONTH($B$3),$B$3+14,"")</f>
        <v/>
      </c>
      <c r="R7" s="7">
        <f>IF(MONTH($B$3+15)=MONTH($B$3),$B$3+15,"")</f>
        <v/>
      </c>
      <c r="S7" s="7">
        <f>IF(MONTH($B$3+16)=MONTH($B$3),$B$3+16,"")</f>
        <v/>
      </c>
      <c r="T7" s="7">
        <f>IF(MONTH($B$3+17)=MONTH($B$3),$B$3+17,"")</f>
        <v/>
      </c>
      <c r="U7" s="7">
        <f>IF(MONTH($B$3+18)=MONTH($B$3),$B$3+18,"")</f>
        <v/>
      </c>
      <c r="V7" s="7">
        <f>IF(MONTH($B$3+19)=MONTH($B$3),$B$3+19,"")</f>
        <v/>
      </c>
      <c r="W7" s="7">
        <f>IF(MONTH($B$3+20)=MONTH($B$3),$B$3+20,"")</f>
        <v/>
      </c>
      <c r="X7" s="7">
        <f>IF(MONTH($B$3+21)=MONTH($B$3),$B$3+21,"")</f>
        <v/>
      </c>
      <c r="Y7" s="7">
        <f>IF(MONTH($B$3+22)=MONTH($B$3),$B$3+22,"")</f>
        <v/>
      </c>
      <c r="Z7" s="7">
        <f>IF(MONTH($B$3+23)=MONTH($B$3),$B$3+23,"")</f>
        <v/>
      </c>
      <c r="AA7" s="7">
        <f>IF(MONTH($B$3+24)=MONTH($B$3),$B$3+24,"")</f>
        <v/>
      </c>
      <c r="AB7" s="7">
        <f>IF(MONTH($B$3+25)=MONTH($B$3),$B$3+25,"")</f>
        <v/>
      </c>
      <c r="AC7" s="7">
        <f>IF(MONTH($B$3+26)=MONTH($B$3),$B$3+26,"")</f>
        <v/>
      </c>
      <c r="AD7" s="7">
        <f>IF(MONTH($B$3+27)=MONTH($B$3),$B$3+27,"")</f>
        <v/>
      </c>
      <c r="AE7" s="7">
        <f>IF(MONTH($B$3+28)=MONTH($B$3),$B$3+28,"")</f>
        <v/>
      </c>
      <c r="AF7" s="7">
        <f>IF(MONTH($B$3+29)=MONTH($B$3),$B$3+29,"")</f>
        <v/>
      </c>
      <c r="AG7" s="7">
        <f>IF(MONTH($B$3+30)=MONTH($B$3),$B$3+30,"")</f>
        <v/>
      </c>
      <c r="AH7" s="6" t="inlineStr"/>
      <c r="AI7" s="6" t="inlineStr"/>
      <c r="AJ7" s="6" t="inlineStr"/>
    </row>
    <row r="8">
      <c r="A8" s="8" t="inlineStr"/>
      <c r="B8" s="8" t="inlineStr"/>
      <c r="C8" s="9" t="inlineStr"/>
      <c r="D8" s="9" t="inlineStr"/>
      <c r="E8" s="9" t="inlineStr"/>
      <c r="F8" s="9" t="inlineStr"/>
      <c r="G8" s="9" t="inlineStr"/>
      <c r="H8" s="9" t="inlineStr"/>
      <c r="I8" s="9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9" t="inlineStr"/>
      <c r="R8" s="9" t="inlineStr"/>
      <c r="S8" s="9" t="inlineStr"/>
      <c r="T8" s="9" t="inlineStr"/>
      <c r="U8" s="9" t="inlineStr"/>
      <c r="V8" s="9" t="inlineStr"/>
      <c r="W8" s="9" t="inlineStr"/>
      <c r="X8" s="9" t="inlineStr"/>
      <c r="Y8" s="9" t="inlineStr"/>
      <c r="Z8" s="9" t="inlineStr"/>
      <c r="AA8" s="9" t="inlineStr"/>
      <c r="AB8" s="9" t="inlineStr"/>
      <c r="AC8" s="9" t="inlineStr"/>
      <c r="AD8" s="9" t="inlineStr"/>
      <c r="AE8" s="9" t="inlineStr"/>
      <c r="AF8" s="9" t="inlineStr"/>
      <c r="AG8" s="9" t="inlineStr"/>
      <c r="AH8" s="10">
        <f>COUNTIF(C8:AG8,"D")+COUNTIF(C8:AG8,"E")+COUNTIF(C8:AG8,"N")</f>
        <v/>
      </c>
      <c r="AI8" s="10">
        <f>AH8*$B$4</f>
        <v/>
      </c>
      <c r="AJ8" s="10">
        <f>COUNTIF(C8:AG8,"PTO")</f>
        <v/>
      </c>
    </row>
    <row r="9">
      <c r="A9" s="11" t="inlineStr"/>
      <c r="B9" s="11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9" t="inlineStr"/>
      <c r="M9" s="9" t="inlineStr"/>
      <c r="N9" s="9" t="inlineStr"/>
      <c r="O9" s="9" t="inlineStr"/>
      <c r="P9" s="9" t="inlineStr"/>
      <c r="Q9" s="9" t="inlineStr"/>
      <c r="R9" s="9" t="inlineStr"/>
      <c r="S9" s="9" t="inlineStr"/>
      <c r="T9" s="9" t="inlineStr"/>
      <c r="U9" s="9" t="inlineStr"/>
      <c r="V9" s="9" t="inlineStr"/>
      <c r="W9" s="9" t="inlineStr"/>
      <c r="X9" s="9" t="inlineStr"/>
      <c r="Y9" s="9" t="inlineStr"/>
      <c r="Z9" s="9" t="inlineStr"/>
      <c r="AA9" s="9" t="inlineStr"/>
      <c r="AB9" s="9" t="inlineStr"/>
      <c r="AC9" s="9" t="inlineStr"/>
      <c r="AD9" s="9" t="inlineStr"/>
      <c r="AE9" s="9" t="inlineStr"/>
      <c r="AF9" s="9" t="inlineStr"/>
      <c r="AG9" s="9" t="inlineStr"/>
      <c r="AH9" s="10">
        <f>COUNTIF(C9:AG9,"D")+COUNTIF(C9:AG9,"E")+COUNTIF(C9:AG9,"N")</f>
        <v/>
      </c>
      <c r="AI9" s="10">
        <f>AH9*$B$4</f>
        <v/>
      </c>
      <c r="AJ9" s="10">
        <f>COUNTIF(C9:AG9,"PTO")</f>
        <v/>
      </c>
    </row>
    <row r="10">
      <c r="A10" s="8" t="inlineStr"/>
      <c r="B10" s="8" t="inlineStr"/>
      <c r="C10" s="9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9" t="inlineStr"/>
      <c r="L10" s="9" t="inlineStr"/>
      <c r="M10" s="9" t="inlineStr"/>
      <c r="N10" s="9" t="inlineStr"/>
      <c r="O10" s="9" t="inlineStr"/>
      <c r="P10" s="9" t="inlineStr"/>
      <c r="Q10" s="9" t="inlineStr"/>
      <c r="R10" s="9" t="inlineStr"/>
      <c r="S10" s="9" t="inlineStr"/>
      <c r="T10" s="9" t="inlineStr"/>
      <c r="U10" s="9" t="inlineStr"/>
      <c r="V10" s="9" t="inlineStr"/>
      <c r="W10" s="9" t="inlineStr"/>
      <c r="X10" s="9" t="inlineStr"/>
      <c r="Y10" s="9" t="inlineStr"/>
      <c r="Z10" s="9" t="inlineStr"/>
      <c r="AA10" s="9" t="inlineStr"/>
      <c r="AB10" s="9" t="inlineStr"/>
      <c r="AC10" s="9" t="inlineStr"/>
      <c r="AD10" s="9" t="inlineStr"/>
      <c r="AE10" s="9" t="inlineStr"/>
      <c r="AF10" s="9" t="inlineStr"/>
      <c r="AG10" s="9" t="inlineStr"/>
      <c r="AH10" s="10">
        <f>COUNTIF(C10:AG10,"D")+COUNTIF(C10:AG10,"E")+COUNTIF(C10:AG10,"N")</f>
        <v/>
      </c>
      <c r="AI10" s="10">
        <f>AH10*$B$4</f>
        <v/>
      </c>
      <c r="AJ10" s="10">
        <f>COUNTIF(C10:AG10,"PTO")</f>
        <v/>
      </c>
    </row>
    <row r="11">
      <c r="A11" s="11" t="inlineStr"/>
      <c r="B11" s="11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  <c r="L11" s="9" t="inlineStr"/>
      <c r="M11" s="9" t="inlineStr"/>
      <c r="N11" s="9" t="inlineStr"/>
      <c r="O11" s="9" t="inlineStr"/>
      <c r="P11" s="9" t="inlineStr"/>
      <c r="Q11" s="9" t="inlineStr"/>
      <c r="R11" s="9" t="inlineStr"/>
      <c r="S11" s="9" t="inlineStr"/>
      <c r="T11" s="9" t="inlineStr"/>
      <c r="U11" s="9" t="inlineStr"/>
      <c r="V11" s="9" t="inlineStr"/>
      <c r="W11" s="9" t="inlineStr"/>
      <c r="X11" s="9" t="inlineStr"/>
      <c r="Y11" s="9" t="inlineStr"/>
      <c r="Z11" s="9" t="inlineStr"/>
      <c r="AA11" s="9" t="inlineStr"/>
      <c r="AB11" s="9" t="inlineStr"/>
      <c r="AC11" s="9" t="inlineStr"/>
      <c r="AD11" s="9" t="inlineStr"/>
      <c r="AE11" s="9" t="inlineStr"/>
      <c r="AF11" s="9" t="inlineStr"/>
      <c r="AG11" s="9" t="inlineStr"/>
      <c r="AH11" s="10">
        <f>COUNTIF(C11:AG11,"D")+COUNTIF(C11:AG11,"E")+COUNTIF(C11:AG11,"N")</f>
        <v/>
      </c>
      <c r="AI11" s="10">
        <f>AH11*$B$4</f>
        <v/>
      </c>
      <c r="AJ11" s="10">
        <f>COUNTIF(C11:AG11,"PTO")</f>
        <v/>
      </c>
    </row>
    <row r="12">
      <c r="A12" s="8" t="inlineStr"/>
      <c r="B12" s="8" t="inlineStr"/>
      <c r="C12" s="9" t="inlineStr"/>
      <c r="D12" s="9" t="inlineStr"/>
      <c r="E12" s="9" t="inlineStr"/>
      <c r="F12" s="9" t="inlineStr"/>
      <c r="G12" s="9" t="inlineStr"/>
      <c r="H12" s="9" t="inlineStr"/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9" t="inlineStr"/>
      <c r="R12" s="9" t="inlineStr"/>
      <c r="S12" s="9" t="inlineStr"/>
      <c r="T12" s="9" t="inlineStr"/>
      <c r="U12" s="9" t="inlineStr"/>
      <c r="V12" s="9" t="inlineStr"/>
      <c r="W12" s="9" t="inlineStr"/>
      <c r="X12" s="9" t="inlineStr"/>
      <c r="Y12" s="9" t="inlineStr"/>
      <c r="Z12" s="9" t="inlineStr"/>
      <c r="AA12" s="9" t="inlineStr"/>
      <c r="AB12" s="9" t="inlineStr"/>
      <c r="AC12" s="9" t="inlineStr"/>
      <c r="AD12" s="9" t="inlineStr"/>
      <c r="AE12" s="9" t="inlineStr"/>
      <c r="AF12" s="9" t="inlineStr"/>
      <c r="AG12" s="9" t="inlineStr"/>
      <c r="AH12" s="10">
        <f>COUNTIF(C12:AG12,"D")+COUNTIF(C12:AG12,"E")+COUNTIF(C12:AG12,"N")</f>
        <v/>
      </c>
      <c r="AI12" s="10">
        <f>AH12*$B$4</f>
        <v/>
      </c>
      <c r="AJ12" s="10">
        <f>COUNTIF(C12:AG12,"PTO")</f>
        <v/>
      </c>
    </row>
    <row r="13">
      <c r="A13" s="11" t="inlineStr"/>
      <c r="B13" s="11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9" t="inlineStr"/>
      <c r="K13" s="9" t="inlineStr"/>
      <c r="L13" s="9" t="inlineStr"/>
      <c r="M13" s="9" t="inlineStr"/>
      <c r="N13" s="9" t="inlineStr"/>
      <c r="O13" s="9" t="inlineStr"/>
      <c r="P13" s="9" t="inlineStr"/>
      <c r="Q13" s="9" t="inlineStr"/>
      <c r="R13" s="9" t="inlineStr"/>
      <c r="S13" s="9" t="inlineStr"/>
      <c r="T13" s="9" t="inlineStr"/>
      <c r="U13" s="9" t="inlineStr"/>
      <c r="V13" s="9" t="inlineStr"/>
      <c r="W13" s="9" t="inlineStr"/>
      <c r="X13" s="9" t="inlineStr"/>
      <c r="Y13" s="9" t="inlineStr"/>
      <c r="Z13" s="9" t="inlineStr"/>
      <c r="AA13" s="9" t="inlineStr"/>
      <c r="AB13" s="9" t="inlineStr"/>
      <c r="AC13" s="9" t="inlineStr"/>
      <c r="AD13" s="9" t="inlineStr"/>
      <c r="AE13" s="9" t="inlineStr"/>
      <c r="AF13" s="9" t="inlineStr"/>
      <c r="AG13" s="9" t="inlineStr"/>
      <c r="AH13" s="10">
        <f>COUNTIF(C13:AG13,"D")+COUNTIF(C13:AG13,"E")+COUNTIF(C13:AG13,"N")</f>
        <v/>
      </c>
      <c r="AI13" s="10">
        <f>AH13*$B$4</f>
        <v/>
      </c>
      <c r="AJ13" s="10">
        <f>COUNTIF(C13:AG13,"PTO")</f>
        <v/>
      </c>
    </row>
    <row r="14">
      <c r="A14" s="8" t="inlineStr"/>
      <c r="B14" s="8" t="inlineStr"/>
      <c r="C14" s="9" t="inlineStr"/>
      <c r="D14" s="9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  <c r="L14" s="9" t="inlineStr"/>
      <c r="M14" s="9" t="inlineStr"/>
      <c r="N14" s="9" t="inlineStr"/>
      <c r="O14" s="9" t="inlineStr"/>
      <c r="P14" s="9" t="inlineStr"/>
      <c r="Q14" s="9" t="inlineStr"/>
      <c r="R14" s="9" t="inlineStr"/>
      <c r="S14" s="9" t="inlineStr"/>
      <c r="T14" s="9" t="inlineStr"/>
      <c r="U14" s="9" t="inlineStr"/>
      <c r="V14" s="9" t="inlineStr"/>
      <c r="W14" s="9" t="inlineStr"/>
      <c r="X14" s="9" t="inlineStr"/>
      <c r="Y14" s="9" t="inlineStr"/>
      <c r="Z14" s="9" t="inlineStr"/>
      <c r="AA14" s="9" t="inlineStr"/>
      <c r="AB14" s="9" t="inlineStr"/>
      <c r="AC14" s="9" t="inlineStr"/>
      <c r="AD14" s="9" t="inlineStr"/>
      <c r="AE14" s="9" t="inlineStr"/>
      <c r="AF14" s="9" t="inlineStr"/>
      <c r="AG14" s="9" t="inlineStr"/>
      <c r="AH14" s="10">
        <f>COUNTIF(C14:AG14,"D")+COUNTIF(C14:AG14,"E")+COUNTIF(C14:AG14,"N")</f>
        <v/>
      </c>
      <c r="AI14" s="10">
        <f>AH14*$B$4</f>
        <v/>
      </c>
      <c r="AJ14" s="10">
        <f>COUNTIF(C14:AG14,"PTO")</f>
        <v/>
      </c>
    </row>
    <row r="15">
      <c r="A15" s="11" t="inlineStr"/>
      <c r="B15" s="11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  <c r="L15" s="9" t="inlineStr"/>
      <c r="M15" s="9" t="inlineStr"/>
      <c r="N15" s="9" t="inlineStr"/>
      <c r="O15" s="9" t="inlineStr"/>
      <c r="P15" s="9" t="inlineStr"/>
      <c r="Q15" s="9" t="inlineStr"/>
      <c r="R15" s="9" t="inlineStr"/>
      <c r="S15" s="9" t="inlineStr"/>
      <c r="T15" s="9" t="inlineStr"/>
      <c r="U15" s="9" t="inlineStr"/>
      <c r="V15" s="9" t="inlineStr"/>
      <c r="W15" s="9" t="inlineStr"/>
      <c r="X15" s="9" t="inlineStr"/>
      <c r="Y15" s="9" t="inlineStr"/>
      <c r="Z15" s="9" t="inlineStr"/>
      <c r="AA15" s="9" t="inlineStr"/>
      <c r="AB15" s="9" t="inlineStr"/>
      <c r="AC15" s="9" t="inlineStr"/>
      <c r="AD15" s="9" t="inlineStr"/>
      <c r="AE15" s="9" t="inlineStr"/>
      <c r="AF15" s="9" t="inlineStr"/>
      <c r="AG15" s="9" t="inlineStr"/>
      <c r="AH15" s="10">
        <f>COUNTIF(C15:AG15,"D")+COUNTIF(C15:AG15,"E")+COUNTIF(C15:AG15,"N")</f>
        <v/>
      </c>
      <c r="AI15" s="10">
        <f>AH15*$B$4</f>
        <v/>
      </c>
      <c r="AJ15" s="10">
        <f>COUNTIF(C15:AG15,"PTO")</f>
        <v/>
      </c>
    </row>
    <row r="16">
      <c r="A16" s="8" t="inlineStr"/>
      <c r="B16" s="8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9" t="inlineStr"/>
      <c r="M16" s="9" t="inlineStr"/>
      <c r="N16" s="9" t="inlineStr"/>
      <c r="O16" s="9" t="inlineStr"/>
      <c r="P16" s="9" t="inlineStr"/>
      <c r="Q16" s="9" t="inlineStr"/>
      <c r="R16" s="9" t="inlineStr"/>
      <c r="S16" s="9" t="inlineStr"/>
      <c r="T16" s="9" t="inlineStr"/>
      <c r="U16" s="9" t="inlineStr"/>
      <c r="V16" s="9" t="inlineStr"/>
      <c r="W16" s="9" t="inlineStr"/>
      <c r="X16" s="9" t="inlineStr"/>
      <c r="Y16" s="9" t="inlineStr"/>
      <c r="Z16" s="9" t="inlineStr"/>
      <c r="AA16" s="9" t="inlineStr"/>
      <c r="AB16" s="9" t="inlineStr"/>
      <c r="AC16" s="9" t="inlineStr"/>
      <c r="AD16" s="9" t="inlineStr"/>
      <c r="AE16" s="9" t="inlineStr"/>
      <c r="AF16" s="9" t="inlineStr"/>
      <c r="AG16" s="9" t="inlineStr"/>
      <c r="AH16" s="10">
        <f>COUNTIF(C16:AG16,"D")+COUNTIF(C16:AG16,"E")+COUNTIF(C16:AG16,"N")</f>
        <v/>
      </c>
      <c r="AI16" s="10">
        <f>AH16*$B$4</f>
        <v/>
      </c>
      <c r="AJ16" s="10">
        <f>COUNTIF(C16:AG16,"PTO")</f>
        <v/>
      </c>
    </row>
    <row r="17">
      <c r="A17" s="11" t="inlineStr"/>
      <c r="B17" s="11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  <c r="J17" s="9" t="inlineStr"/>
      <c r="K17" s="9" t="inlineStr"/>
      <c r="L17" s="9" t="inlineStr"/>
      <c r="M17" s="9" t="inlineStr"/>
      <c r="N17" s="9" t="inlineStr"/>
      <c r="O17" s="9" t="inlineStr"/>
      <c r="P17" s="9" t="inlineStr"/>
      <c r="Q17" s="9" t="inlineStr"/>
      <c r="R17" s="9" t="inlineStr"/>
      <c r="S17" s="9" t="inlineStr"/>
      <c r="T17" s="9" t="inlineStr"/>
      <c r="U17" s="9" t="inlineStr"/>
      <c r="V17" s="9" t="inlineStr"/>
      <c r="W17" s="9" t="inlineStr"/>
      <c r="X17" s="9" t="inlineStr"/>
      <c r="Y17" s="9" t="inlineStr"/>
      <c r="Z17" s="9" t="inlineStr"/>
      <c r="AA17" s="9" t="inlineStr"/>
      <c r="AB17" s="9" t="inlineStr"/>
      <c r="AC17" s="9" t="inlineStr"/>
      <c r="AD17" s="9" t="inlineStr"/>
      <c r="AE17" s="9" t="inlineStr"/>
      <c r="AF17" s="9" t="inlineStr"/>
      <c r="AG17" s="9" t="inlineStr"/>
      <c r="AH17" s="10">
        <f>COUNTIF(C17:AG17,"D")+COUNTIF(C17:AG17,"E")+COUNTIF(C17:AG17,"N")</f>
        <v/>
      </c>
      <c r="AI17" s="10">
        <f>AH17*$B$4</f>
        <v/>
      </c>
      <c r="AJ17" s="10">
        <f>COUNTIF(C17:AG17,"PTO")</f>
        <v/>
      </c>
    </row>
    <row r="18">
      <c r="A18" s="8" t="inlineStr"/>
      <c r="B18" s="8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9" t="inlineStr"/>
      <c r="M18" s="9" t="inlineStr"/>
      <c r="N18" s="9" t="inlineStr"/>
      <c r="O18" s="9" t="inlineStr"/>
      <c r="P18" s="9" t="inlineStr"/>
      <c r="Q18" s="9" t="inlineStr"/>
      <c r="R18" s="9" t="inlineStr"/>
      <c r="S18" s="9" t="inlineStr"/>
      <c r="T18" s="9" t="inlineStr"/>
      <c r="U18" s="9" t="inlineStr"/>
      <c r="V18" s="9" t="inlineStr"/>
      <c r="W18" s="9" t="inlineStr"/>
      <c r="X18" s="9" t="inlineStr"/>
      <c r="Y18" s="9" t="inlineStr"/>
      <c r="Z18" s="9" t="inlineStr"/>
      <c r="AA18" s="9" t="inlineStr"/>
      <c r="AB18" s="9" t="inlineStr"/>
      <c r="AC18" s="9" t="inlineStr"/>
      <c r="AD18" s="9" t="inlineStr"/>
      <c r="AE18" s="9" t="inlineStr"/>
      <c r="AF18" s="9" t="inlineStr"/>
      <c r="AG18" s="9" t="inlineStr"/>
      <c r="AH18" s="10">
        <f>COUNTIF(C18:AG18,"D")+COUNTIF(C18:AG18,"E")+COUNTIF(C18:AG18,"N")</f>
        <v/>
      </c>
      <c r="AI18" s="10">
        <f>AH18*$B$4</f>
        <v/>
      </c>
      <c r="AJ18" s="10">
        <f>COUNTIF(C18:AG18,"PTO")</f>
        <v/>
      </c>
    </row>
    <row r="19">
      <c r="A19" s="11" t="inlineStr"/>
      <c r="B19" s="11" t="inlineStr"/>
      <c r="C19" s="9" t="inlineStr"/>
      <c r="D19" s="9" t="inlineStr"/>
      <c r="E19" s="9" t="inlineStr"/>
      <c r="F19" s="9" t="inlineStr"/>
      <c r="G19" s="9" t="inlineStr"/>
      <c r="H19" s="9" t="inlineStr"/>
      <c r="I19" s="9" t="inlineStr"/>
      <c r="J19" s="9" t="inlineStr"/>
      <c r="K19" s="9" t="inlineStr"/>
      <c r="L19" s="9" t="inlineStr"/>
      <c r="M19" s="9" t="inlineStr"/>
      <c r="N19" s="9" t="inlineStr"/>
      <c r="O19" s="9" t="inlineStr"/>
      <c r="P19" s="9" t="inlineStr"/>
      <c r="Q19" s="9" t="inlineStr"/>
      <c r="R19" s="9" t="inlineStr"/>
      <c r="S19" s="9" t="inlineStr"/>
      <c r="T19" s="9" t="inlineStr"/>
      <c r="U19" s="9" t="inlineStr"/>
      <c r="V19" s="9" t="inlineStr"/>
      <c r="W19" s="9" t="inlineStr"/>
      <c r="X19" s="9" t="inlineStr"/>
      <c r="Y19" s="9" t="inlineStr"/>
      <c r="Z19" s="9" t="inlineStr"/>
      <c r="AA19" s="9" t="inlineStr"/>
      <c r="AB19" s="9" t="inlineStr"/>
      <c r="AC19" s="9" t="inlineStr"/>
      <c r="AD19" s="9" t="inlineStr"/>
      <c r="AE19" s="9" t="inlineStr"/>
      <c r="AF19" s="9" t="inlineStr"/>
      <c r="AG19" s="9" t="inlineStr"/>
      <c r="AH19" s="10">
        <f>COUNTIF(C19:AG19,"D")+COUNTIF(C19:AG19,"E")+COUNTIF(C19:AG19,"N")</f>
        <v/>
      </c>
      <c r="AI19" s="10">
        <f>AH19*$B$4</f>
        <v/>
      </c>
      <c r="AJ19" s="10">
        <f>COUNTIF(C19:AG19,"PTO")</f>
        <v/>
      </c>
    </row>
    <row r="20">
      <c r="A20" s="8" t="inlineStr"/>
      <c r="B20" s="8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  <c r="J20" s="9" t="inlineStr"/>
      <c r="K20" s="9" t="inlineStr"/>
      <c r="L20" s="9" t="inlineStr"/>
      <c r="M20" s="9" t="inlineStr"/>
      <c r="N20" s="9" t="inlineStr"/>
      <c r="O20" s="9" t="inlineStr"/>
      <c r="P20" s="9" t="inlineStr"/>
      <c r="Q20" s="9" t="inlineStr"/>
      <c r="R20" s="9" t="inlineStr"/>
      <c r="S20" s="9" t="inlineStr"/>
      <c r="T20" s="9" t="inlineStr"/>
      <c r="U20" s="9" t="inlineStr"/>
      <c r="V20" s="9" t="inlineStr"/>
      <c r="W20" s="9" t="inlineStr"/>
      <c r="X20" s="9" t="inlineStr"/>
      <c r="Y20" s="9" t="inlineStr"/>
      <c r="Z20" s="9" t="inlineStr"/>
      <c r="AA20" s="9" t="inlineStr"/>
      <c r="AB20" s="9" t="inlineStr"/>
      <c r="AC20" s="9" t="inlineStr"/>
      <c r="AD20" s="9" t="inlineStr"/>
      <c r="AE20" s="9" t="inlineStr"/>
      <c r="AF20" s="9" t="inlineStr"/>
      <c r="AG20" s="9" t="inlineStr"/>
      <c r="AH20" s="10">
        <f>COUNTIF(C20:AG20,"D")+COUNTIF(C20:AG20,"E")+COUNTIF(C20:AG20,"N")</f>
        <v/>
      </c>
      <c r="AI20" s="10">
        <f>AH20*$B$4</f>
        <v/>
      </c>
      <c r="AJ20" s="10">
        <f>COUNTIF(C20:AG20,"PTO")</f>
        <v/>
      </c>
    </row>
    <row r="21">
      <c r="A21" s="11" t="inlineStr"/>
      <c r="B21" s="11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  <c r="J21" s="9" t="inlineStr"/>
      <c r="K21" s="9" t="inlineStr"/>
      <c r="L21" s="9" t="inlineStr"/>
      <c r="M21" s="9" t="inlineStr"/>
      <c r="N21" s="9" t="inlineStr"/>
      <c r="O21" s="9" t="inlineStr"/>
      <c r="P21" s="9" t="inlineStr"/>
      <c r="Q21" s="9" t="inlineStr"/>
      <c r="R21" s="9" t="inlineStr"/>
      <c r="S21" s="9" t="inlineStr"/>
      <c r="T21" s="9" t="inlineStr"/>
      <c r="U21" s="9" t="inlineStr"/>
      <c r="V21" s="9" t="inlineStr"/>
      <c r="W21" s="9" t="inlineStr"/>
      <c r="X21" s="9" t="inlineStr"/>
      <c r="Y21" s="9" t="inlineStr"/>
      <c r="Z21" s="9" t="inlineStr"/>
      <c r="AA21" s="9" t="inlineStr"/>
      <c r="AB21" s="9" t="inlineStr"/>
      <c r="AC21" s="9" t="inlineStr"/>
      <c r="AD21" s="9" t="inlineStr"/>
      <c r="AE21" s="9" t="inlineStr"/>
      <c r="AF21" s="9" t="inlineStr"/>
      <c r="AG21" s="9" t="inlineStr"/>
      <c r="AH21" s="10">
        <f>COUNTIF(C21:AG21,"D")+COUNTIF(C21:AG21,"E")+COUNTIF(C21:AG21,"N")</f>
        <v/>
      </c>
      <c r="AI21" s="10">
        <f>AH21*$B$4</f>
        <v/>
      </c>
      <c r="AJ21" s="10">
        <f>COUNTIF(C21:AG21,"PTO")</f>
        <v/>
      </c>
    </row>
    <row r="22">
      <c r="A22" s="8" t="inlineStr"/>
      <c r="B22" s="8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  <c r="J22" s="9" t="inlineStr"/>
      <c r="K22" s="9" t="inlineStr"/>
      <c r="L22" s="9" t="inlineStr"/>
      <c r="M22" s="9" t="inlineStr"/>
      <c r="N22" s="9" t="inlineStr"/>
      <c r="O22" s="9" t="inlineStr"/>
      <c r="P22" s="9" t="inlineStr"/>
      <c r="Q22" s="9" t="inlineStr"/>
      <c r="R22" s="9" t="inlineStr"/>
      <c r="S22" s="9" t="inlineStr"/>
      <c r="T22" s="9" t="inlineStr"/>
      <c r="U22" s="9" t="inlineStr"/>
      <c r="V22" s="9" t="inlineStr"/>
      <c r="W22" s="9" t="inlineStr"/>
      <c r="X22" s="9" t="inlineStr"/>
      <c r="Y22" s="9" t="inlineStr"/>
      <c r="Z22" s="9" t="inlineStr"/>
      <c r="AA22" s="9" t="inlineStr"/>
      <c r="AB22" s="9" t="inlineStr"/>
      <c r="AC22" s="9" t="inlineStr"/>
      <c r="AD22" s="9" t="inlineStr"/>
      <c r="AE22" s="9" t="inlineStr"/>
      <c r="AF22" s="9" t="inlineStr"/>
      <c r="AG22" s="9" t="inlineStr"/>
      <c r="AH22" s="10">
        <f>COUNTIF(C22:AG22,"D")+COUNTIF(C22:AG22,"E")+COUNTIF(C22:AG22,"N")</f>
        <v/>
      </c>
      <c r="AI22" s="10">
        <f>AH22*$B$4</f>
        <v/>
      </c>
      <c r="AJ22" s="10">
        <f>COUNTIF(C22:AG22,"PTO")</f>
        <v/>
      </c>
    </row>
    <row r="23">
      <c r="A23" s="11" t="inlineStr"/>
      <c r="B23" s="11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  <c r="J23" s="9" t="inlineStr"/>
      <c r="K23" s="9" t="inlineStr"/>
      <c r="L23" s="9" t="inlineStr"/>
      <c r="M23" s="9" t="inlineStr"/>
      <c r="N23" s="9" t="inlineStr"/>
      <c r="O23" s="9" t="inlineStr"/>
      <c r="P23" s="9" t="inlineStr"/>
      <c r="Q23" s="9" t="inlineStr"/>
      <c r="R23" s="9" t="inlineStr"/>
      <c r="S23" s="9" t="inlineStr"/>
      <c r="T23" s="9" t="inlineStr"/>
      <c r="U23" s="9" t="inlineStr"/>
      <c r="V23" s="9" t="inlineStr"/>
      <c r="W23" s="9" t="inlineStr"/>
      <c r="X23" s="9" t="inlineStr"/>
      <c r="Y23" s="9" t="inlineStr"/>
      <c r="Z23" s="9" t="inlineStr"/>
      <c r="AA23" s="9" t="inlineStr"/>
      <c r="AB23" s="9" t="inlineStr"/>
      <c r="AC23" s="9" t="inlineStr"/>
      <c r="AD23" s="9" t="inlineStr"/>
      <c r="AE23" s="9" t="inlineStr"/>
      <c r="AF23" s="9" t="inlineStr"/>
      <c r="AG23" s="9" t="inlineStr"/>
      <c r="AH23" s="10">
        <f>COUNTIF(C23:AG23,"D")+COUNTIF(C23:AG23,"E")+COUNTIF(C23:AG23,"N")</f>
        <v/>
      </c>
      <c r="AI23" s="10">
        <f>AH23*$B$4</f>
        <v/>
      </c>
      <c r="AJ23" s="10">
        <f>COUNTIF(C23:AG23,"PTO")</f>
        <v/>
      </c>
    </row>
    <row r="24">
      <c r="A24" s="8" t="inlineStr"/>
      <c r="B24" s="8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  <c r="J24" s="9" t="inlineStr"/>
      <c r="K24" s="9" t="inlineStr"/>
      <c r="L24" s="9" t="inlineStr"/>
      <c r="M24" s="9" t="inlineStr"/>
      <c r="N24" s="9" t="inlineStr"/>
      <c r="O24" s="9" t="inlineStr"/>
      <c r="P24" s="9" t="inlineStr"/>
      <c r="Q24" s="9" t="inlineStr"/>
      <c r="R24" s="9" t="inlineStr"/>
      <c r="S24" s="9" t="inlineStr"/>
      <c r="T24" s="9" t="inlineStr"/>
      <c r="U24" s="9" t="inlineStr"/>
      <c r="V24" s="9" t="inlineStr"/>
      <c r="W24" s="9" t="inlineStr"/>
      <c r="X24" s="9" t="inlineStr"/>
      <c r="Y24" s="9" t="inlineStr"/>
      <c r="Z24" s="9" t="inlineStr"/>
      <c r="AA24" s="9" t="inlineStr"/>
      <c r="AB24" s="9" t="inlineStr"/>
      <c r="AC24" s="9" t="inlineStr"/>
      <c r="AD24" s="9" t="inlineStr"/>
      <c r="AE24" s="9" t="inlineStr"/>
      <c r="AF24" s="9" t="inlineStr"/>
      <c r="AG24" s="9" t="inlineStr"/>
      <c r="AH24" s="10">
        <f>COUNTIF(C24:AG24,"D")+COUNTIF(C24:AG24,"E")+COUNTIF(C24:AG24,"N")</f>
        <v/>
      </c>
      <c r="AI24" s="10">
        <f>AH24*$B$4</f>
        <v/>
      </c>
      <c r="AJ24" s="10">
        <f>COUNTIF(C24:AG24,"PTO")</f>
        <v/>
      </c>
    </row>
    <row r="25">
      <c r="A25" s="11" t="inlineStr"/>
      <c r="B25" s="11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  <c r="J25" s="9" t="inlineStr"/>
      <c r="K25" s="9" t="inlineStr"/>
      <c r="L25" s="9" t="inlineStr"/>
      <c r="M25" s="9" t="inlineStr"/>
      <c r="N25" s="9" t="inlineStr"/>
      <c r="O25" s="9" t="inlineStr"/>
      <c r="P25" s="9" t="inlineStr"/>
      <c r="Q25" s="9" t="inlineStr"/>
      <c r="R25" s="9" t="inlineStr"/>
      <c r="S25" s="9" t="inlineStr"/>
      <c r="T25" s="9" t="inlineStr"/>
      <c r="U25" s="9" t="inlineStr"/>
      <c r="V25" s="9" t="inlineStr"/>
      <c r="W25" s="9" t="inlineStr"/>
      <c r="X25" s="9" t="inlineStr"/>
      <c r="Y25" s="9" t="inlineStr"/>
      <c r="Z25" s="9" t="inlineStr"/>
      <c r="AA25" s="9" t="inlineStr"/>
      <c r="AB25" s="9" t="inlineStr"/>
      <c r="AC25" s="9" t="inlineStr"/>
      <c r="AD25" s="9" t="inlineStr"/>
      <c r="AE25" s="9" t="inlineStr"/>
      <c r="AF25" s="9" t="inlineStr"/>
      <c r="AG25" s="9" t="inlineStr"/>
      <c r="AH25" s="10">
        <f>COUNTIF(C25:AG25,"D")+COUNTIF(C25:AG25,"E")+COUNTIF(C25:AG25,"N")</f>
        <v/>
      </c>
      <c r="AI25" s="10">
        <f>AH25*$B$4</f>
        <v/>
      </c>
      <c r="AJ25" s="10">
        <f>COUNTIF(C25:AG25,"PTO")</f>
        <v/>
      </c>
    </row>
    <row r="26">
      <c r="A26" s="8" t="inlineStr"/>
      <c r="B26" s="8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  <c r="J26" s="9" t="inlineStr"/>
      <c r="K26" s="9" t="inlineStr"/>
      <c r="L26" s="9" t="inlineStr"/>
      <c r="M26" s="9" t="inlineStr"/>
      <c r="N26" s="9" t="inlineStr"/>
      <c r="O26" s="9" t="inlineStr"/>
      <c r="P26" s="9" t="inlineStr"/>
      <c r="Q26" s="9" t="inlineStr"/>
      <c r="R26" s="9" t="inlineStr"/>
      <c r="S26" s="9" t="inlineStr"/>
      <c r="T26" s="9" t="inlineStr"/>
      <c r="U26" s="9" t="inlineStr"/>
      <c r="V26" s="9" t="inlineStr"/>
      <c r="W26" s="9" t="inlineStr"/>
      <c r="X26" s="9" t="inlineStr"/>
      <c r="Y26" s="9" t="inlineStr"/>
      <c r="Z26" s="9" t="inlineStr"/>
      <c r="AA26" s="9" t="inlineStr"/>
      <c r="AB26" s="9" t="inlineStr"/>
      <c r="AC26" s="9" t="inlineStr"/>
      <c r="AD26" s="9" t="inlineStr"/>
      <c r="AE26" s="9" t="inlineStr"/>
      <c r="AF26" s="9" t="inlineStr"/>
      <c r="AG26" s="9" t="inlineStr"/>
      <c r="AH26" s="10">
        <f>COUNTIF(C26:AG26,"D")+COUNTIF(C26:AG26,"E")+COUNTIF(C26:AG26,"N")</f>
        <v/>
      </c>
      <c r="AI26" s="10">
        <f>AH26*$B$4</f>
        <v/>
      </c>
      <c r="AJ26" s="10">
        <f>COUNTIF(C26:AG26,"PTO")</f>
        <v/>
      </c>
    </row>
    <row r="27">
      <c r="A27" s="11" t="inlineStr"/>
      <c r="B27" s="11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  <c r="J27" s="9" t="inlineStr"/>
      <c r="K27" s="9" t="inlineStr"/>
      <c r="L27" s="9" t="inlineStr"/>
      <c r="M27" s="9" t="inlineStr"/>
      <c r="N27" s="9" t="inlineStr"/>
      <c r="O27" s="9" t="inlineStr"/>
      <c r="P27" s="9" t="inlineStr"/>
      <c r="Q27" s="9" t="inlineStr"/>
      <c r="R27" s="9" t="inlineStr"/>
      <c r="S27" s="9" t="inlineStr"/>
      <c r="T27" s="9" t="inlineStr"/>
      <c r="U27" s="9" t="inlineStr"/>
      <c r="V27" s="9" t="inlineStr"/>
      <c r="W27" s="9" t="inlineStr"/>
      <c r="X27" s="9" t="inlineStr"/>
      <c r="Y27" s="9" t="inlineStr"/>
      <c r="Z27" s="9" t="inlineStr"/>
      <c r="AA27" s="9" t="inlineStr"/>
      <c r="AB27" s="9" t="inlineStr"/>
      <c r="AC27" s="9" t="inlineStr"/>
      <c r="AD27" s="9" t="inlineStr"/>
      <c r="AE27" s="9" t="inlineStr"/>
      <c r="AF27" s="9" t="inlineStr"/>
      <c r="AG27" s="9" t="inlineStr"/>
      <c r="AH27" s="10">
        <f>COUNTIF(C27:AG27,"D")+COUNTIF(C27:AG27,"E")+COUNTIF(C27:AG27,"N")</f>
        <v/>
      </c>
      <c r="AI27" s="10">
        <f>AH27*$B$4</f>
        <v/>
      </c>
      <c r="AJ27" s="10">
        <f>COUNTIF(C27:AG27,"PTO")</f>
        <v/>
      </c>
    </row>
    <row r="28">
      <c r="A28" s="8" t="inlineStr"/>
      <c r="B28" s="8" t="inlineStr"/>
      <c r="C28" s="9" t="inlineStr"/>
      <c r="D28" s="9" t="inlineStr"/>
      <c r="E28" s="9" t="inlineStr"/>
      <c r="F28" s="9" t="inlineStr"/>
      <c r="G28" s="9" t="inlineStr"/>
      <c r="H28" s="9" t="inlineStr"/>
      <c r="I28" s="9" t="inlineStr"/>
      <c r="J28" s="9" t="inlineStr"/>
      <c r="K28" s="9" t="inlineStr"/>
      <c r="L28" s="9" t="inlineStr"/>
      <c r="M28" s="9" t="inlineStr"/>
      <c r="N28" s="9" t="inlineStr"/>
      <c r="O28" s="9" t="inlineStr"/>
      <c r="P28" s="9" t="inlineStr"/>
      <c r="Q28" s="9" t="inlineStr"/>
      <c r="R28" s="9" t="inlineStr"/>
      <c r="S28" s="9" t="inlineStr"/>
      <c r="T28" s="9" t="inlineStr"/>
      <c r="U28" s="9" t="inlineStr"/>
      <c r="V28" s="9" t="inlineStr"/>
      <c r="W28" s="9" t="inlineStr"/>
      <c r="X28" s="9" t="inlineStr"/>
      <c r="Y28" s="9" t="inlineStr"/>
      <c r="Z28" s="9" t="inlineStr"/>
      <c r="AA28" s="9" t="inlineStr"/>
      <c r="AB28" s="9" t="inlineStr"/>
      <c r="AC28" s="9" t="inlineStr"/>
      <c r="AD28" s="9" t="inlineStr"/>
      <c r="AE28" s="9" t="inlineStr"/>
      <c r="AF28" s="9" t="inlineStr"/>
      <c r="AG28" s="9" t="inlineStr"/>
      <c r="AH28" s="10">
        <f>COUNTIF(C28:AG28,"D")+COUNTIF(C28:AG28,"E")+COUNTIF(C28:AG28,"N")</f>
        <v/>
      </c>
      <c r="AI28" s="10">
        <f>AH28*$B$4</f>
        <v/>
      </c>
      <c r="AJ28" s="10">
        <f>COUNTIF(C28:AG28,"PTO")</f>
        <v/>
      </c>
    </row>
    <row r="29">
      <c r="A29" s="11" t="inlineStr"/>
      <c r="B29" s="11" t="inlineStr"/>
      <c r="C29" s="9" t="inlineStr"/>
      <c r="D29" s="9" t="inlineStr"/>
      <c r="E29" s="9" t="inlineStr"/>
      <c r="F29" s="9" t="inlineStr"/>
      <c r="G29" s="9" t="inlineStr"/>
      <c r="H29" s="9" t="inlineStr"/>
      <c r="I29" s="9" t="inlineStr"/>
      <c r="J29" s="9" t="inlineStr"/>
      <c r="K29" s="9" t="inlineStr"/>
      <c r="L29" s="9" t="inlineStr"/>
      <c r="M29" s="9" t="inlineStr"/>
      <c r="N29" s="9" t="inlineStr"/>
      <c r="O29" s="9" t="inlineStr"/>
      <c r="P29" s="9" t="inlineStr"/>
      <c r="Q29" s="9" t="inlineStr"/>
      <c r="R29" s="9" t="inlineStr"/>
      <c r="S29" s="9" t="inlineStr"/>
      <c r="T29" s="9" t="inlineStr"/>
      <c r="U29" s="9" t="inlineStr"/>
      <c r="V29" s="9" t="inlineStr"/>
      <c r="W29" s="9" t="inlineStr"/>
      <c r="X29" s="9" t="inlineStr"/>
      <c r="Y29" s="9" t="inlineStr"/>
      <c r="Z29" s="9" t="inlineStr"/>
      <c r="AA29" s="9" t="inlineStr"/>
      <c r="AB29" s="9" t="inlineStr"/>
      <c r="AC29" s="9" t="inlineStr"/>
      <c r="AD29" s="9" t="inlineStr"/>
      <c r="AE29" s="9" t="inlineStr"/>
      <c r="AF29" s="9" t="inlineStr"/>
      <c r="AG29" s="9" t="inlineStr"/>
      <c r="AH29" s="10">
        <f>COUNTIF(C29:AG29,"D")+COUNTIF(C29:AG29,"E")+COUNTIF(C29:AG29,"N")</f>
        <v/>
      </c>
      <c r="AI29" s="10">
        <f>AH29*$B$4</f>
        <v/>
      </c>
      <c r="AJ29" s="10">
        <f>COUNTIF(C29:AG29,"PTO")</f>
        <v/>
      </c>
    </row>
    <row r="30">
      <c r="A30" s="8" t="inlineStr"/>
      <c r="B30" s="8" t="inlineStr"/>
      <c r="C30" s="9" t="inlineStr"/>
      <c r="D30" s="9" t="inlineStr"/>
      <c r="E30" s="9" t="inlineStr"/>
      <c r="F30" s="9" t="inlineStr"/>
      <c r="G30" s="9" t="inlineStr"/>
      <c r="H30" s="9" t="inlineStr"/>
      <c r="I30" s="9" t="inlineStr"/>
      <c r="J30" s="9" t="inlineStr"/>
      <c r="K30" s="9" t="inlineStr"/>
      <c r="L30" s="9" t="inlineStr"/>
      <c r="M30" s="9" t="inlineStr"/>
      <c r="N30" s="9" t="inlineStr"/>
      <c r="O30" s="9" t="inlineStr"/>
      <c r="P30" s="9" t="inlineStr"/>
      <c r="Q30" s="9" t="inlineStr"/>
      <c r="R30" s="9" t="inlineStr"/>
      <c r="S30" s="9" t="inlineStr"/>
      <c r="T30" s="9" t="inlineStr"/>
      <c r="U30" s="9" t="inlineStr"/>
      <c r="V30" s="9" t="inlineStr"/>
      <c r="W30" s="9" t="inlineStr"/>
      <c r="X30" s="9" t="inlineStr"/>
      <c r="Y30" s="9" t="inlineStr"/>
      <c r="Z30" s="9" t="inlineStr"/>
      <c r="AA30" s="9" t="inlineStr"/>
      <c r="AB30" s="9" t="inlineStr"/>
      <c r="AC30" s="9" t="inlineStr"/>
      <c r="AD30" s="9" t="inlineStr"/>
      <c r="AE30" s="9" t="inlineStr"/>
      <c r="AF30" s="9" t="inlineStr"/>
      <c r="AG30" s="9" t="inlineStr"/>
      <c r="AH30" s="10">
        <f>COUNTIF(C30:AG30,"D")+COUNTIF(C30:AG30,"E")+COUNTIF(C30:AG30,"N")</f>
        <v/>
      </c>
      <c r="AI30" s="10">
        <f>AH30*$B$4</f>
        <v/>
      </c>
      <c r="AJ30" s="10">
        <f>COUNTIF(C30:AG30,"PTO")</f>
        <v/>
      </c>
    </row>
    <row r="31">
      <c r="A31" s="11" t="inlineStr"/>
      <c r="B31" s="11" t="inlineStr"/>
      <c r="C31" s="9" t="inlineStr"/>
      <c r="D31" s="9" t="inlineStr"/>
      <c r="E31" s="9" t="inlineStr"/>
      <c r="F31" s="9" t="inlineStr"/>
      <c r="G31" s="9" t="inlineStr"/>
      <c r="H31" s="9" t="inlineStr"/>
      <c r="I31" s="9" t="inlineStr"/>
      <c r="J31" s="9" t="inlineStr"/>
      <c r="K31" s="9" t="inlineStr"/>
      <c r="L31" s="9" t="inlineStr"/>
      <c r="M31" s="9" t="inlineStr"/>
      <c r="N31" s="9" t="inlineStr"/>
      <c r="O31" s="9" t="inlineStr"/>
      <c r="P31" s="9" t="inlineStr"/>
      <c r="Q31" s="9" t="inlineStr"/>
      <c r="R31" s="9" t="inlineStr"/>
      <c r="S31" s="9" t="inlineStr"/>
      <c r="T31" s="9" t="inlineStr"/>
      <c r="U31" s="9" t="inlineStr"/>
      <c r="V31" s="9" t="inlineStr"/>
      <c r="W31" s="9" t="inlineStr"/>
      <c r="X31" s="9" t="inlineStr"/>
      <c r="Y31" s="9" t="inlineStr"/>
      <c r="Z31" s="9" t="inlineStr"/>
      <c r="AA31" s="9" t="inlineStr"/>
      <c r="AB31" s="9" t="inlineStr"/>
      <c r="AC31" s="9" t="inlineStr"/>
      <c r="AD31" s="9" t="inlineStr"/>
      <c r="AE31" s="9" t="inlineStr"/>
      <c r="AF31" s="9" t="inlineStr"/>
      <c r="AG31" s="9" t="inlineStr"/>
      <c r="AH31" s="10">
        <f>COUNTIF(C31:AG31,"D")+COUNTIF(C31:AG31,"E")+COUNTIF(C31:AG31,"N")</f>
        <v/>
      </c>
      <c r="AI31" s="10">
        <f>AH31*$B$4</f>
        <v/>
      </c>
      <c r="AJ31" s="10">
        <f>COUNTIF(C31:AG31,"PTO")</f>
        <v/>
      </c>
    </row>
    <row r="32">
      <c r="A32" s="8" t="inlineStr"/>
      <c r="B32" s="8" t="inlineStr"/>
      <c r="C32" s="9" t="inlineStr"/>
      <c r="D32" s="9" t="inlineStr"/>
      <c r="E32" s="9" t="inlineStr"/>
      <c r="F32" s="9" t="inlineStr"/>
      <c r="G32" s="9" t="inlineStr"/>
      <c r="H32" s="9" t="inlineStr"/>
      <c r="I32" s="9" t="inlineStr"/>
      <c r="J32" s="9" t="inlineStr"/>
      <c r="K32" s="9" t="inlineStr"/>
      <c r="L32" s="9" t="inlineStr"/>
      <c r="M32" s="9" t="inlineStr"/>
      <c r="N32" s="9" t="inlineStr"/>
      <c r="O32" s="9" t="inlineStr"/>
      <c r="P32" s="9" t="inlineStr"/>
      <c r="Q32" s="9" t="inlineStr"/>
      <c r="R32" s="9" t="inlineStr"/>
      <c r="S32" s="9" t="inlineStr"/>
      <c r="T32" s="9" t="inlineStr"/>
      <c r="U32" s="9" t="inlineStr"/>
      <c r="V32" s="9" t="inlineStr"/>
      <c r="W32" s="9" t="inlineStr"/>
      <c r="X32" s="9" t="inlineStr"/>
      <c r="Y32" s="9" t="inlineStr"/>
      <c r="Z32" s="9" t="inlineStr"/>
      <c r="AA32" s="9" t="inlineStr"/>
      <c r="AB32" s="9" t="inlineStr"/>
      <c r="AC32" s="9" t="inlineStr"/>
      <c r="AD32" s="9" t="inlineStr"/>
      <c r="AE32" s="9" t="inlineStr"/>
      <c r="AF32" s="9" t="inlineStr"/>
      <c r="AG32" s="9" t="inlineStr"/>
      <c r="AH32" s="10">
        <f>COUNTIF(C32:AG32,"D")+COUNTIF(C32:AG32,"E")+COUNTIF(C32:AG32,"N")</f>
        <v/>
      </c>
      <c r="AI32" s="10">
        <f>AH32*$B$4</f>
        <v/>
      </c>
      <c r="AJ32" s="10">
        <f>COUNTIF(C32:AG32,"PTO")</f>
        <v/>
      </c>
    </row>
    <row r="33">
      <c r="A33" s="12" t="inlineStr">
        <is>
          <t>Day shifts</t>
        </is>
      </c>
      <c r="B33" s="13" t="inlineStr"/>
      <c r="C33" s="10">
        <f>IF(C$7="","",COUNTIF(C8:C32,"D"))</f>
        <v/>
      </c>
      <c r="D33" s="10">
        <f>IF(D$7="","",COUNTIF(D8:D32,"D"))</f>
        <v/>
      </c>
      <c r="E33" s="10">
        <f>IF(E$7="","",COUNTIF(E8:E32,"D"))</f>
        <v/>
      </c>
      <c r="F33" s="10">
        <f>IF(F$7="","",COUNTIF(F8:F32,"D"))</f>
        <v/>
      </c>
      <c r="G33" s="10">
        <f>IF(G$7="","",COUNTIF(G8:G32,"D"))</f>
        <v/>
      </c>
      <c r="H33" s="10">
        <f>IF(H$7="","",COUNTIF(H8:H32,"D"))</f>
        <v/>
      </c>
      <c r="I33" s="10">
        <f>IF(I$7="","",COUNTIF(I8:I32,"D"))</f>
        <v/>
      </c>
      <c r="J33" s="10">
        <f>IF(J$7="","",COUNTIF(J8:J32,"D"))</f>
        <v/>
      </c>
      <c r="K33" s="10">
        <f>IF(K$7="","",COUNTIF(K8:K32,"D"))</f>
        <v/>
      </c>
      <c r="L33" s="10">
        <f>IF(L$7="","",COUNTIF(L8:L32,"D"))</f>
        <v/>
      </c>
      <c r="M33" s="10">
        <f>IF(M$7="","",COUNTIF(M8:M32,"D"))</f>
        <v/>
      </c>
      <c r="N33" s="10">
        <f>IF(N$7="","",COUNTIF(N8:N32,"D"))</f>
        <v/>
      </c>
      <c r="O33" s="10">
        <f>IF(O$7="","",COUNTIF(O8:O32,"D"))</f>
        <v/>
      </c>
      <c r="P33" s="10">
        <f>IF(P$7="","",COUNTIF(P8:P32,"D"))</f>
        <v/>
      </c>
      <c r="Q33" s="10">
        <f>IF(Q$7="","",COUNTIF(Q8:Q32,"D"))</f>
        <v/>
      </c>
      <c r="R33" s="10">
        <f>IF(R$7="","",COUNTIF(R8:R32,"D"))</f>
        <v/>
      </c>
      <c r="S33" s="10">
        <f>IF(S$7="","",COUNTIF(S8:S32,"D"))</f>
        <v/>
      </c>
      <c r="T33" s="10">
        <f>IF(T$7="","",COUNTIF(T8:T32,"D"))</f>
        <v/>
      </c>
      <c r="U33" s="10">
        <f>IF(U$7="","",COUNTIF(U8:U32,"D"))</f>
        <v/>
      </c>
      <c r="V33" s="10">
        <f>IF(V$7="","",COUNTIF(V8:V32,"D"))</f>
        <v/>
      </c>
      <c r="W33" s="10">
        <f>IF(W$7="","",COUNTIF(W8:W32,"D"))</f>
        <v/>
      </c>
      <c r="X33" s="10">
        <f>IF(X$7="","",COUNTIF(X8:X32,"D"))</f>
        <v/>
      </c>
      <c r="Y33" s="10">
        <f>IF(Y$7="","",COUNTIF(Y8:Y32,"D"))</f>
        <v/>
      </c>
      <c r="Z33" s="10">
        <f>IF(Z$7="","",COUNTIF(Z8:Z32,"D"))</f>
        <v/>
      </c>
      <c r="AA33" s="10">
        <f>IF(AA$7="","",COUNTIF(AA8:AA32,"D"))</f>
        <v/>
      </c>
      <c r="AB33" s="10">
        <f>IF(AB$7="","",COUNTIF(AB8:AB32,"D"))</f>
        <v/>
      </c>
      <c r="AC33" s="10">
        <f>IF(AC$7="","",COUNTIF(AC8:AC32,"D"))</f>
        <v/>
      </c>
      <c r="AD33" s="10">
        <f>IF(AD$7="","",COUNTIF(AD8:AD32,"D"))</f>
        <v/>
      </c>
      <c r="AE33" s="10">
        <f>IF(AE$7="","",COUNTIF(AE8:AE32,"D"))</f>
        <v/>
      </c>
      <c r="AF33" s="10">
        <f>IF(AF$7="","",COUNTIF(AF8:AF32,"D"))</f>
        <v/>
      </c>
      <c r="AG33" s="10">
        <f>IF(AG$7="","",COUNTIF(AG8:AG32,"D"))</f>
        <v/>
      </c>
    </row>
    <row r="34">
      <c r="A34" s="12" t="inlineStr">
        <is>
          <t>Evening shifts</t>
        </is>
      </c>
      <c r="B34" s="13" t="inlineStr"/>
      <c r="C34" s="10">
        <f>IF(C$7="","",COUNTIF(C8:C32,"E"))</f>
        <v/>
      </c>
      <c r="D34" s="10">
        <f>IF(D$7="","",COUNTIF(D8:D32,"E"))</f>
        <v/>
      </c>
      <c r="E34" s="10">
        <f>IF(E$7="","",COUNTIF(E8:E32,"E"))</f>
        <v/>
      </c>
      <c r="F34" s="10">
        <f>IF(F$7="","",COUNTIF(F8:F32,"E"))</f>
        <v/>
      </c>
      <c r="G34" s="10">
        <f>IF(G$7="","",COUNTIF(G8:G32,"E"))</f>
        <v/>
      </c>
      <c r="H34" s="10">
        <f>IF(H$7="","",COUNTIF(H8:H32,"E"))</f>
        <v/>
      </c>
      <c r="I34" s="10">
        <f>IF(I$7="","",COUNTIF(I8:I32,"E"))</f>
        <v/>
      </c>
      <c r="J34" s="10">
        <f>IF(J$7="","",COUNTIF(J8:J32,"E"))</f>
        <v/>
      </c>
      <c r="K34" s="10">
        <f>IF(K$7="","",COUNTIF(K8:K32,"E"))</f>
        <v/>
      </c>
      <c r="L34" s="10">
        <f>IF(L$7="","",COUNTIF(L8:L32,"E"))</f>
        <v/>
      </c>
      <c r="M34" s="10">
        <f>IF(M$7="","",COUNTIF(M8:M32,"E"))</f>
        <v/>
      </c>
      <c r="N34" s="10">
        <f>IF(N$7="","",COUNTIF(N8:N32,"E"))</f>
        <v/>
      </c>
      <c r="O34" s="10">
        <f>IF(O$7="","",COUNTIF(O8:O32,"E"))</f>
        <v/>
      </c>
      <c r="P34" s="10">
        <f>IF(P$7="","",COUNTIF(P8:P32,"E"))</f>
        <v/>
      </c>
      <c r="Q34" s="10">
        <f>IF(Q$7="","",COUNTIF(Q8:Q32,"E"))</f>
        <v/>
      </c>
      <c r="R34" s="10">
        <f>IF(R$7="","",COUNTIF(R8:R32,"E"))</f>
        <v/>
      </c>
      <c r="S34" s="10">
        <f>IF(S$7="","",COUNTIF(S8:S32,"E"))</f>
        <v/>
      </c>
      <c r="T34" s="10">
        <f>IF(T$7="","",COUNTIF(T8:T32,"E"))</f>
        <v/>
      </c>
      <c r="U34" s="10">
        <f>IF(U$7="","",COUNTIF(U8:U32,"E"))</f>
        <v/>
      </c>
      <c r="V34" s="10">
        <f>IF(V$7="","",COUNTIF(V8:V32,"E"))</f>
        <v/>
      </c>
      <c r="W34" s="10">
        <f>IF(W$7="","",COUNTIF(W8:W32,"E"))</f>
        <v/>
      </c>
      <c r="X34" s="10">
        <f>IF(X$7="","",COUNTIF(X8:X32,"E"))</f>
        <v/>
      </c>
      <c r="Y34" s="10">
        <f>IF(Y$7="","",COUNTIF(Y8:Y32,"E"))</f>
        <v/>
      </c>
      <c r="Z34" s="10">
        <f>IF(Z$7="","",COUNTIF(Z8:Z32,"E"))</f>
        <v/>
      </c>
      <c r="AA34" s="10">
        <f>IF(AA$7="","",COUNTIF(AA8:AA32,"E"))</f>
        <v/>
      </c>
      <c r="AB34" s="10">
        <f>IF(AB$7="","",COUNTIF(AB8:AB32,"E"))</f>
        <v/>
      </c>
      <c r="AC34" s="10">
        <f>IF(AC$7="","",COUNTIF(AC8:AC32,"E"))</f>
        <v/>
      </c>
      <c r="AD34" s="10">
        <f>IF(AD$7="","",COUNTIF(AD8:AD32,"E"))</f>
        <v/>
      </c>
      <c r="AE34" s="10">
        <f>IF(AE$7="","",COUNTIF(AE8:AE32,"E"))</f>
        <v/>
      </c>
      <c r="AF34" s="10">
        <f>IF(AF$7="","",COUNTIF(AF8:AF32,"E"))</f>
        <v/>
      </c>
      <c r="AG34" s="10">
        <f>IF(AG$7="","",COUNTIF(AG8:AG32,"E"))</f>
        <v/>
      </c>
    </row>
    <row r="35">
      <c r="A35" s="12" t="inlineStr">
        <is>
          <t>Night shifts</t>
        </is>
      </c>
      <c r="B35" s="13" t="inlineStr"/>
      <c r="C35" s="10">
        <f>IF(C$7="","",COUNTIF(C8:C32,"N"))</f>
        <v/>
      </c>
      <c r="D35" s="10">
        <f>IF(D$7="","",COUNTIF(D8:D32,"N"))</f>
        <v/>
      </c>
      <c r="E35" s="10">
        <f>IF(E$7="","",COUNTIF(E8:E32,"N"))</f>
        <v/>
      </c>
      <c r="F35" s="10">
        <f>IF(F$7="","",COUNTIF(F8:F32,"N"))</f>
        <v/>
      </c>
      <c r="G35" s="10">
        <f>IF(G$7="","",COUNTIF(G8:G32,"N"))</f>
        <v/>
      </c>
      <c r="H35" s="10">
        <f>IF(H$7="","",COUNTIF(H8:H32,"N"))</f>
        <v/>
      </c>
      <c r="I35" s="10">
        <f>IF(I$7="","",COUNTIF(I8:I32,"N"))</f>
        <v/>
      </c>
      <c r="J35" s="10">
        <f>IF(J$7="","",COUNTIF(J8:J32,"N"))</f>
        <v/>
      </c>
      <c r="K35" s="10">
        <f>IF(K$7="","",COUNTIF(K8:K32,"N"))</f>
        <v/>
      </c>
      <c r="L35" s="10">
        <f>IF(L$7="","",COUNTIF(L8:L32,"N"))</f>
        <v/>
      </c>
      <c r="M35" s="10">
        <f>IF(M$7="","",COUNTIF(M8:M32,"N"))</f>
        <v/>
      </c>
      <c r="N35" s="10">
        <f>IF(N$7="","",COUNTIF(N8:N32,"N"))</f>
        <v/>
      </c>
      <c r="O35" s="10">
        <f>IF(O$7="","",COUNTIF(O8:O32,"N"))</f>
        <v/>
      </c>
      <c r="P35" s="10">
        <f>IF(P$7="","",COUNTIF(P8:P32,"N"))</f>
        <v/>
      </c>
      <c r="Q35" s="10">
        <f>IF(Q$7="","",COUNTIF(Q8:Q32,"N"))</f>
        <v/>
      </c>
      <c r="R35" s="10">
        <f>IF(R$7="","",COUNTIF(R8:R32,"N"))</f>
        <v/>
      </c>
      <c r="S35" s="10">
        <f>IF(S$7="","",COUNTIF(S8:S32,"N"))</f>
        <v/>
      </c>
      <c r="T35" s="10">
        <f>IF(T$7="","",COUNTIF(T8:T32,"N"))</f>
        <v/>
      </c>
      <c r="U35" s="10">
        <f>IF(U$7="","",COUNTIF(U8:U32,"N"))</f>
        <v/>
      </c>
      <c r="V35" s="10">
        <f>IF(V$7="","",COUNTIF(V8:V32,"N"))</f>
        <v/>
      </c>
      <c r="W35" s="10">
        <f>IF(W$7="","",COUNTIF(W8:W32,"N"))</f>
        <v/>
      </c>
      <c r="X35" s="10">
        <f>IF(X$7="","",COUNTIF(X8:X32,"N"))</f>
        <v/>
      </c>
      <c r="Y35" s="10">
        <f>IF(Y$7="","",COUNTIF(Y8:Y32,"N"))</f>
        <v/>
      </c>
      <c r="Z35" s="10">
        <f>IF(Z$7="","",COUNTIF(Z8:Z32,"N"))</f>
        <v/>
      </c>
      <c r="AA35" s="10">
        <f>IF(AA$7="","",COUNTIF(AA8:AA32,"N"))</f>
        <v/>
      </c>
      <c r="AB35" s="10">
        <f>IF(AB$7="","",COUNTIF(AB8:AB32,"N"))</f>
        <v/>
      </c>
      <c r="AC35" s="10">
        <f>IF(AC$7="","",COUNTIF(AC8:AC32,"N"))</f>
        <v/>
      </c>
      <c r="AD35" s="10">
        <f>IF(AD$7="","",COUNTIF(AD8:AD32,"N"))</f>
        <v/>
      </c>
      <c r="AE35" s="10">
        <f>IF(AE$7="","",COUNTIF(AE8:AE32,"N"))</f>
        <v/>
      </c>
      <c r="AF35" s="10">
        <f>IF(AF$7="","",COUNTIF(AF8:AF32,"N"))</f>
        <v/>
      </c>
      <c r="AG35" s="10">
        <f>IF(AG$7="","",COUNTIF(AG8:AG32,"N"))</f>
        <v/>
      </c>
    </row>
    <row r="36">
      <c r="A36" s="12" t="inlineStr">
        <is>
          <t>On PTO</t>
        </is>
      </c>
      <c r="B36" s="13" t="inlineStr"/>
      <c r="C36" s="10">
        <f>IF(C$7="","",COUNTIF(C8:C32,"PTO"))</f>
        <v/>
      </c>
      <c r="D36" s="10">
        <f>IF(D$7="","",COUNTIF(D8:D32,"PTO"))</f>
        <v/>
      </c>
      <c r="E36" s="10">
        <f>IF(E$7="","",COUNTIF(E8:E32,"PTO"))</f>
        <v/>
      </c>
      <c r="F36" s="10">
        <f>IF(F$7="","",COUNTIF(F8:F32,"PTO"))</f>
        <v/>
      </c>
      <c r="G36" s="10">
        <f>IF(G$7="","",COUNTIF(G8:G32,"PTO"))</f>
        <v/>
      </c>
      <c r="H36" s="10">
        <f>IF(H$7="","",COUNTIF(H8:H32,"PTO"))</f>
        <v/>
      </c>
      <c r="I36" s="10">
        <f>IF(I$7="","",COUNTIF(I8:I32,"PTO"))</f>
        <v/>
      </c>
      <c r="J36" s="10">
        <f>IF(J$7="","",COUNTIF(J8:J32,"PTO"))</f>
        <v/>
      </c>
      <c r="K36" s="10">
        <f>IF(K$7="","",COUNTIF(K8:K32,"PTO"))</f>
        <v/>
      </c>
      <c r="L36" s="10">
        <f>IF(L$7="","",COUNTIF(L8:L32,"PTO"))</f>
        <v/>
      </c>
      <c r="M36" s="10">
        <f>IF(M$7="","",COUNTIF(M8:M32,"PTO"))</f>
        <v/>
      </c>
      <c r="N36" s="10">
        <f>IF(N$7="","",COUNTIF(N8:N32,"PTO"))</f>
        <v/>
      </c>
      <c r="O36" s="10">
        <f>IF(O$7="","",COUNTIF(O8:O32,"PTO"))</f>
        <v/>
      </c>
      <c r="P36" s="10">
        <f>IF(P$7="","",COUNTIF(P8:P32,"PTO"))</f>
        <v/>
      </c>
      <c r="Q36" s="10">
        <f>IF(Q$7="","",COUNTIF(Q8:Q32,"PTO"))</f>
        <v/>
      </c>
      <c r="R36" s="10">
        <f>IF(R$7="","",COUNTIF(R8:R32,"PTO"))</f>
        <v/>
      </c>
      <c r="S36" s="10">
        <f>IF(S$7="","",COUNTIF(S8:S32,"PTO"))</f>
        <v/>
      </c>
      <c r="T36" s="10">
        <f>IF(T$7="","",COUNTIF(T8:T32,"PTO"))</f>
        <v/>
      </c>
      <c r="U36" s="10">
        <f>IF(U$7="","",COUNTIF(U8:U32,"PTO"))</f>
        <v/>
      </c>
      <c r="V36" s="10">
        <f>IF(V$7="","",COUNTIF(V8:V32,"PTO"))</f>
        <v/>
      </c>
      <c r="W36" s="10">
        <f>IF(W$7="","",COUNTIF(W8:W32,"PTO"))</f>
        <v/>
      </c>
      <c r="X36" s="10">
        <f>IF(X$7="","",COUNTIF(X8:X32,"PTO"))</f>
        <v/>
      </c>
      <c r="Y36" s="10">
        <f>IF(Y$7="","",COUNTIF(Y8:Y32,"PTO"))</f>
        <v/>
      </c>
      <c r="Z36" s="10">
        <f>IF(Z$7="","",COUNTIF(Z8:Z32,"PTO"))</f>
        <v/>
      </c>
      <c r="AA36" s="10">
        <f>IF(AA$7="","",COUNTIF(AA8:AA32,"PTO"))</f>
        <v/>
      </c>
      <c r="AB36" s="10">
        <f>IF(AB$7="","",COUNTIF(AB8:AB32,"PTO"))</f>
        <v/>
      </c>
      <c r="AC36" s="10">
        <f>IF(AC$7="","",COUNTIF(AC8:AC32,"PTO"))</f>
        <v/>
      </c>
      <c r="AD36" s="10">
        <f>IF(AD$7="","",COUNTIF(AD8:AD32,"PTO"))</f>
        <v/>
      </c>
      <c r="AE36" s="10">
        <f>IF(AE$7="","",COUNTIF(AE8:AE32,"PTO"))</f>
        <v/>
      </c>
      <c r="AF36" s="10">
        <f>IF(AF$7="","",COUNTIF(AF8:AF32,"PTO"))</f>
        <v/>
      </c>
      <c r="AG36" s="10">
        <f>IF(AG$7="","",COUNTIF(AG8:AG32,"PTO"))</f>
        <v/>
      </c>
    </row>
    <row r="38">
      <c r="A38" s="14" t="inlineStr">
        <is>
          <t>Change the first day of the month and the dates and weekdays update; days 29 to 31 go blank in shorter months. Monthly hours are for planning only: overtime is owed for hours over 40 in each workweek.</t>
        </is>
      </c>
    </row>
    <row r="40">
      <c r="A40" s="15" t="inlineStr">
        <is>
          <t>Free template from workzenly.com</t>
        </is>
      </c>
    </row>
  </sheetData>
  <conditionalFormatting sqref="C8:AG32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  <cfRule type="cellIs" priority="4" operator="equal" dxfId="3">
      <formula>"PTO"</formula>
    </cfRule>
  </conditionalFormatting>
  <dataValidations count="1">
    <dataValidation sqref="C8:AG32" showDropDown="0" showInputMessage="0" showErrorMessage="0" allowBlank="1" error="Pick a value from the list or clear the cell." type="list">
      <formula1>"D,E,N,OFF,PTO"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2026-11-07T10:29:24Z</dcterms:created>
  <dcterms:modified xmlns:dcterms="http://purl.org/dc/terms/" xmlns:xsi="http://www.w3.org/2001/XMLSchema-instance" xsi:type="dcterms:W3CDTF">2026-11-07T10:29:24Z</dcterms:modified>
</cp:coreProperties>
</file>