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attendance" sheetId="1" state="visible" r:id="rId1"/>
  </sheets>
  <definedNames>
    <definedName name="_xlnm.Print_Titles" localSheetId="0">'Monthly attendance'!$7:$7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m 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0" fontId="3" fillId="6" borderId="1" applyAlignment="1" pivotButton="0" quotePrefix="0" xfId="0">
      <alignment vertical="center" wrapText="1"/>
    </xf>
    <xf numFmtId="0" fontId="3" fillId="4" borderId="1" applyAlignment="1" pivotButton="0" quotePrefix="0" xfId="0">
      <alignment horizontal="center" vertical="center" wrapText="1"/>
    </xf>
    <xf numFmtId="9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8C8C86"/>
        </patternFill>
      </fill>
    </dxf>
    <dxf>
      <fill>
        <patternFill patternType="solid">
          <fgColor rgb="00D9F2C2"/>
        </patternFill>
      </fill>
    </dxf>
    <dxf>
      <fill>
        <patternFill patternType="solid">
          <fgColor rgb="00F8D0CC"/>
        </patternFill>
      </fill>
    </dxf>
    <dxf>
      <fill>
        <patternFill patternType="solid">
          <fgColor rgb="00DADDE6"/>
        </patternFill>
      </fill>
    </dxf>
    <dxf>
      <fill>
        <patternFill patternType="solid">
          <fgColor rgb="00F6B98E"/>
        </patternFill>
      </fill>
    </dxf>
    <dxf>
      <fill>
        <patternFill patternType="solid">
          <fgColor rgb="00FFF0A8"/>
        </patternFill>
      </fill>
    </dxf>
    <dxf>
      <fill>
        <patternFill patternType="solid">
          <fgColor rgb="00CFE0F7"/>
        </patternFill>
      </fill>
    </dxf>
    <dxf>
      <fill>
        <patternFill patternType="solid">
          <fgColor rgb="00E4E4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33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6.5" customWidth="1" min="33" max="33"/>
    <col width="3.8" customWidth="1" min="34" max="34"/>
    <col width="3.8" customWidth="1" min="35" max="35"/>
    <col width="3.8" customWidth="1" min="36" max="36"/>
    <col width="3.8" customWidth="1" min="37" max="37"/>
    <col width="3.8" customWidth="1" min="38" max="38"/>
    <col width="3.8" customWidth="1" min="39" max="39"/>
    <col width="3.8" customWidth="1" min="40" max="40"/>
    <col width="3.8" customWidth="1" min="41" max="41"/>
    <col width="9" customWidth="1" min="42" max="42"/>
  </cols>
  <sheetData>
    <row r="1">
      <c r="A1" s="1" t="inlineStr">
        <is>
          <t>Monthly attendance sheet</t>
        </is>
      </c>
    </row>
    <row r="2">
      <c r="A2" s="2" t="inlineStr">
        <is>
          <t>Company: ____________   Manager: ____________</t>
        </is>
      </c>
    </row>
    <row r="3">
      <c r="A3" s="3" t="inlineStr">
        <is>
          <t>Location</t>
        </is>
      </c>
      <c r="B3" s="4" t="inlineStr"/>
    </row>
    <row r="4">
      <c r="A4" s="3" t="inlineStr">
        <is>
          <t>Month (first day)</t>
        </is>
      </c>
      <c r="B4" s="5" t="n">
        <v>46327</v>
      </c>
    </row>
    <row r="6">
      <c r="A6" s="6" t="inlineStr">
        <is>
          <t>Employee</t>
        </is>
      </c>
      <c r="B6" s="6">
        <f>IF($B$4+0&gt;EOMONTH($B$4,0),"",DAY($B$4+0))</f>
        <v/>
      </c>
      <c r="C6" s="6">
        <f>IF($B$4+1&gt;EOMONTH($B$4,0),"",DAY($B$4+1))</f>
        <v/>
      </c>
      <c r="D6" s="6">
        <f>IF($B$4+2&gt;EOMONTH($B$4,0),"",DAY($B$4+2))</f>
        <v/>
      </c>
      <c r="E6" s="6">
        <f>IF($B$4+3&gt;EOMONTH($B$4,0),"",DAY($B$4+3))</f>
        <v/>
      </c>
      <c r="F6" s="6">
        <f>IF($B$4+4&gt;EOMONTH($B$4,0),"",DAY($B$4+4))</f>
        <v/>
      </c>
      <c r="G6" s="6">
        <f>IF($B$4+5&gt;EOMONTH($B$4,0),"",DAY($B$4+5))</f>
        <v/>
      </c>
      <c r="H6" s="6">
        <f>IF($B$4+6&gt;EOMONTH($B$4,0),"",DAY($B$4+6))</f>
        <v/>
      </c>
      <c r="I6" s="6">
        <f>IF($B$4+7&gt;EOMONTH($B$4,0),"",DAY($B$4+7))</f>
        <v/>
      </c>
      <c r="J6" s="6">
        <f>IF($B$4+8&gt;EOMONTH($B$4,0),"",DAY($B$4+8))</f>
        <v/>
      </c>
      <c r="K6" s="6">
        <f>IF($B$4+9&gt;EOMONTH($B$4,0),"",DAY($B$4+9))</f>
        <v/>
      </c>
      <c r="L6" s="6">
        <f>IF($B$4+10&gt;EOMONTH($B$4,0),"",DAY($B$4+10))</f>
        <v/>
      </c>
      <c r="M6" s="6">
        <f>IF($B$4+11&gt;EOMONTH($B$4,0),"",DAY($B$4+11))</f>
        <v/>
      </c>
      <c r="N6" s="6">
        <f>IF($B$4+12&gt;EOMONTH($B$4,0),"",DAY($B$4+12))</f>
        <v/>
      </c>
      <c r="O6" s="6">
        <f>IF($B$4+13&gt;EOMONTH($B$4,0),"",DAY($B$4+13))</f>
        <v/>
      </c>
      <c r="P6" s="6">
        <f>IF($B$4+14&gt;EOMONTH($B$4,0),"",DAY($B$4+14))</f>
        <v/>
      </c>
      <c r="Q6" s="6">
        <f>IF($B$4+15&gt;EOMONTH($B$4,0),"",DAY($B$4+15))</f>
        <v/>
      </c>
      <c r="R6" s="6">
        <f>IF($B$4+16&gt;EOMONTH($B$4,0),"",DAY($B$4+16))</f>
        <v/>
      </c>
      <c r="S6" s="6">
        <f>IF($B$4+17&gt;EOMONTH($B$4,0),"",DAY($B$4+17))</f>
        <v/>
      </c>
      <c r="T6" s="6">
        <f>IF($B$4+18&gt;EOMONTH($B$4,0),"",DAY($B$4+18))</f>
        <v/>
      </c>
      <c r="U6" s="6">
        <f>IF($B$4+19&gt;EOMONTH($B$4,0),"",DAY($B$4+19))</f>
        <v/>
      </c>
      <c r="V6" s="6">
        <f>IF($B$4+20&gt;EOMONTH($B$4,0),"",DAY($B$4+20))</f>
        <v/>
      </c>
      <c r="W6" s="6">
        <f>IF($B$4+21&gt;EOMONTH($B$4,0),"",DAY($B$4+21))</f>
        <v/>
      </c>
      <c r="X6" s="6">
        <f>IF($B$4+22&gt;EOMONTH($B$4,0),"",DAY($B$4+22))</f>
        <v/>
      </c>
      <c r="Y6" s="6">
        <f>IF($B$4+23&gt;EOMONTH($B$4,0),"",DAY($B$4+23))</f>
        <v/>
      </c>
      <c r="Z6" s="6">
        <f>IF($B$4+24&gt;EOMONTH($B$4,0),"",DAY($B$4+24))</f>
        <v/>
      </c>
      <c r="AA6" s="6">
        <f>IF($B$4+25&gt;EOMONTH($B$4,0),"",DAY($B$4+25))</f>
        <v/>
      </c>
      <c r="AB6" s="6">
        <f>IF($B$4+26&gt;EOMONTH($B$4,0),"",DAY($B$4+26))</f>
        <v/>
      </c>
      <c r="AC6" s="6">
        <f>IF($B$4+27&gt;EOMONTH($B$4,0),"",DAY($B$4+27))</f>
        <v/>
      </c>
      <c r="AD6" s="6">
        <f>IF($B$4+28&gt;EOMONTH($B$4,0),"",DAY($B$4+28))</f>
        <v/>
      </c>
      <c r="AE6" s="6">
        <f>IF($B$4+29&gt;EOMONTH($B$4,0),"",DAY($B$4+29))</f>
        <v/>
      </c>
      <c r="AF6" s="6">
        <f>IF($B$4+30&gt;EOMONTH($B$4,0),"",DAY($B$4+30))</f>
        <v/>
      </c>
      <c r="AG6" s="6" t="inlineStr">
        <is>
          <t>Worked</t>
        </is>
      </c>
      <c r="AH6" s="6" t="inlineStr">
        <is>
          <t>V</t>
        </is>
      </c>
      <c r="AI6" s="6" t="inlineStr">
        <is>
          <t>S</t>
        </is>
      </c>
      <c r="AJ6" s="6" t="inlineStr">
        <is>
          <t>P</t>
        </is>
      </c>
      <c r="AK6" s="6" t="inlineStr">
        <is>
          <t>H</t>
        </is>
      </c>
      <c r="AL6" s="6" t="inlineStr">
        <is>
          <t>U</t>
        </is>
      </c>
      <c r="AM6" s="6" t="inlineStr">
        <is>
          <t>L</t>
        </is>
      </c>
      <c r="AN6" s="6" t="inlineStr">
        <is>
          <t>E</t>
        </is>
      </c>
      <c r="AO6" s="6" t="inlineStr">
        <is>
          <t>F</t>
        </is>
      </c>
      <c r="AP6" s="6" t="inlineStr">
        <is>
          <t>Attendance rate</t>
        </is>
      </c>
    </row>
    <row r="7">
      <c r="A7" s="6" t="inlineStr"/>
      <c r="B7" s="6">
        <f>IF($B$4+0&gt;EOMONTH($B$4,0),"",LEFT(TEXT($B$4+0,"ddd"),2))</f>
        <v/>
      </c>
      <c r="C7" s="6">
        <f>IF($B$4+1&gt;EOMONTH($B$4,0),"",LEFT(TEXT($B$4+1,"ddd"),2))</f>
        <v/>
      </c>
      <c r="D7" s="6">
        <f>IF($B$4+2&gt;EOMONTH($B$4,0),"",LEFT(TEXT($B$4+2,"ddd"),2))</f>
        <v/>
      </c>
      <c r="E7" s="6">
        <f>IF($B$4+3&gt;EOMONTH($B$4,0),"",LEFT(TEXT($B$4+3,"ddd"),2))</f>
        <v/>
      </c>
      <c r="F7" s="6">
        <f>IF($B$4+4&gt;EOMONTH($B$4,0),"",LEFT(TEXT($B$4+4,"ddd"),2))</f>
        <v/>
      </c>
      <c r="G7" s="6">
        <f>IF($B$4+5&gt;EOMONTH($B$4,0),"",LEFT(TEXT($B$4+5,"ddd"),2))</f>
        <v/>
      </c>
      <c r="H7" s="6">
        <f>IF($B$4+6&gt;EOMONTH($B$4,0),"",LEFT(TEXT($B$4+6,"ddd"),2))</f>
        <v/>
      </c>
      <c r="I7" s="6">
        <f>IF($B$4+7&gt;EOMONTH($B$4,0),"",LEFT(TEXT($B$4+7,"ddd"),2))</f>
        <v/>
      </c>
      <c r="J7" s="6">
        <f>IF($B$4+8&gt;EOMONTH($B$4,0),"",LEFT(TEXT($B$4+8,"ddd"),2))</f>
        <v/>
      </c>
      <c r="K7" s="6">
        <f>IF($B$4+9&gt;EOMONTH($B$4,0),"",LEFT(TEXT($B$4+9,"ddd"),2))</f>
        <v/>
      </c>
      <c r="L7" s="6">
        <f>IF($B$4+10&gt;EOMONTH($B$4,0),"",LEFT(TEXT($B$4+10,"ddd"),2))</f>
        <v/>
      </c>
      <c r="M7" s="6">
        <f>IF($B$4+11&gt;EOMONTH($B$4,0),"",LEFT(TEXT($B$4+11,"ddd"),2))</f>
        <v/>
      </c>
      <c r="N7" s="6">
        <f>IF($B$4+12&gt;EOMONTH($B$4,0),"",LEFT(TEXT($B$4+12,"ddd"),2))</f>
        <v/>
      </c>
      <c r="O7" s="6">
        <f>IF($B$4+13&gt;EOMONTH($B$4,0),"",LEFT(TEXT($B$4+13,"ddd"),2))</f>
        <v/>
      </c>
      <c r="P7" s="6">
        <f>IF($B$4+14&gt;EOMONTH($B$4,0),"",LEFT(TEXT($B$4+14,"ddd"),2))</f>
        <v/>
      </c>
      <c r="Q7" s="6">
        <f>IF($B$4+15&gt;EOMONTH($B$4,0),"",LEFT(TEXT($B$4+15,"ddd"),2))</f>
        <v/>
      </c>
      <c r="R7" s="6">
        <f>IF($B$4+16&gt;EOMONTH($B$4,0),"",LEFT(TEXT($B$4+16,"ddd"),2))</f>
        <v/>
      </c>
      <c r="S7" s="6">
        <f>IF($B$4+17&gt;EOMONTH($B$4,0),"",LEFT(TEXT($B$4+17,"ddd"),2))</f>
        <v/>
      </c>
      <c r="T7" s="6">
        <f>IF($B$4+18&gt;EOMONTH($B$4,0),"",LEFT(TEXT($B$4+18,"ddd"),2))</f>
        <v/>
      </c>
      <c r="U7" s="6">
        <f>IF($B$4+19&gt;EOMONTH($B$4,0),"",LEFT(TEXT($B$4+19,"ddd"),2))</f>
        <v/>
      </c>
      <c r="V7" s="6">
        <f>IF($B$4+20&gt;EOMONTH($B$4,0),"",LEFT(TEXT($B$4+20,"ddd"),2))</f>
        <v/>
      </c>
      <c r="W7" s="6">
        <f>IF($B$4+21&gt;EOMONTH($B$4,0),"",LEFT(TEXT($B$4+21,"ddd"),2))</f>
        <v/>
      </c>
      <c r="X7" s="6">
        <f>IF($B$4+22&gt;EOMONTH($B$4,0),"",LEFT(TEXT($B$4+22,"ddd"),2))</f>
        <v/>
      </c>
      <c r="Y7" s="6">
        <f>IF($B$4+23&gt;EOMONTH($B$4,0),"",LEFT(TEXT($B$4+23,"ddd"),2))</f>
        <v/>
      </c>
      <c r="Z7" s="6">
        <f>IF($B$4+24&gt;EOMONTH($B$4,0),"",LEFT(TEXT($B$4+24,"ddd"),2))</f>
        <v/>
      </c>
      <c r="AA7" s="6">
        <f>IF($B$4+25&gt;EOMONTH($B$4,0),"",LEFT(TEXT($B$4+25,"ddd"),2))</f>
        <v/>
      </c>
      <c r="AB7" s="6">
        <f>IF($B$4+26&gt;EOMONTH($B$4,0),"",LEFT(TEXT($B$4+26,"ddd"),2))</f>
        <v/>
      </c>
      <c r="AC7" s="6">
        <f>IF($B$4+27&gt;EOMONTH($B$4,0),"",LEFT(TEXT($B$4+27,"ddd"),2))</f>
        <v/>
      </c>
      <c r="AD7" s="6">
        <f>IF($B$4+28&gt;EOMONTH($B$4,0),"",LEFT(TEXT($B$4+28,"ddd"),2))</f>
        <v/>
      </c>
      <c r="AE7" s="6">
        <f>IF($B$4+29&gt;EOMONTH($B$4,0),"",LEFT(TEXT($B$4+29,"ddd"),2))</f>
        <v/>
      </c>
      <c r="AF7" s="6">
        <f>IF($B$4+30&gt;EOMONTH($B$4,0),"",LEFT(TEXT($B$4+30,"ddd"),2))</f>
        <v/>
      </c>
      <c r="AG7" s="6" t="inlineStr">
        <is>
          <t>X</t>
        </is>
      </c>
      <c r="AH7" s="6" t="inlineStr"/>
      <c r="AI7" s="6" t="inlineStr"/>
      <c r="AJ7" s="6" t="inlineStr"/>
      <c r="AK7" s="6" t="inlineStr"/>
      <c r="AL7" s="6" t="inlineStr"/>
      <c r="AM7" s="6" t="inlineStr"/>
      <c r="AN7" s="6" t="inlineStr"/>
      <c r="AO7" s="6" t="inlineStr"/>
      <c r="AP7" s="6" t="inlineStr"/>
    </row>
    <row r="8">
      <c r="A8" s="7" t="inlineStr"/>
      <c r="B8" s="8" t="inlineStr"/>
      <c r="C8" s="8" t="inlineStr"/>
      <c r="D8" s="8" t="inlineStr"/>
      <c r="E8" s="8" t="inlineStr"/>
      <c r="F8" s="8" t="inlineStr"/>
      <c r="G8" s="8" t="inlineStr"/>
      <c r="H8" s="8" t="inlineStr"/>
      <c r="I8" s="8" t="inlineStr"/>
      <c r="J8" s="8" t="inlineStr"/>
      <c r="K8" s="8" t="inlineStr"/>
      <c r="L8" s="8" t="inlineStr"/>
      <c r="M8" s="8" t="inlineStr"/>
      <c r="N8" s="8" t="inlineStr"/>
      <c r="O8" s="8" t="inlineStr"/>
      <c r="P8" s="8" t="inlineStr"/>
      <c r="Q8" s="8" t="inlineStr"/>
      <c r="R8" s="8" t="inlineStr"/>
      <c r="S8" s="8" t="inlineStr"/>
      <c r="T8" s="8" t="inlineStr"/>
      <c r="U8" s="8" t="inlineStr"/>
      <c r="V8" s="8" t="inlineStr"/>
      <c r="W8" s="8" t="inlineStr"/>
      <c r="X8" s="8" t="inlineStr"/>
      <c r="Y8" s="8" t="inlineStr"/>
      <c r="Z8" s="8" t="inlineStr"/>
      <c r="AA8" s="8" t="inlineStr"/>
      <c r="AB8" s="8" t="inlineStr"/>
      <c r="AC8" s="8" t="inlineStr"/>
      <c r="AD8" s="8" t="inlineStr"/>
      <c r="AE8" s="8" t="inlineStr"/>
      <c r="AF8" s="8" t="inlineStr"/>
      <c r="AG8" s="9">
        <f>COUNTIF(B8:AF8,"X")+COUNTIF(B8:AF8,"L")+COUNTIF(B8:AF8,"E")</f>
        <v/>
      </c>
      <c r="AH8" s="9">
        <f>COUNTIF(B8:AF8,"V")</f>
        <v/>
      </c>
      <c r="AI8" s="9">
        <f>COUNTIF(B8:AF8,"S")</f>
        <v/>
      </c>
      <c r="AJ8" s="9">
        <f>COUNTIF(B8:AF8,"P")</f>
        <v/>
      </c>
      <c r="AK8" s="9">
        <f>COUNTIF(B8:AF8,"H")</f>
        <v/>
      </c>
      <c r="AL8" s="9">
        <f>COUNTIF(B8:AF8,"U")</f>
        <v/>
      </c>
      <c r="AM8" s="9">
        <f>COUNTIF(B8:AF8,"L")</f>
        <v/>
      </c>
      <c r="AN8" s="9">
        <f>COUNTIF(B8:AF8,"E")</f>
        <v/>
      </c>
      <c r="AO8" s="9">
        <f>COUNTIF(B8:AF8,"F")</f>
        <v/>
      </c>
      <c r="AP8" s="10">
        <f>IF((AG8+AI8+AL8)=0,"",AG8/(AG8+AI8+AL8))</f>
        <v/>
      </c>
    </row>
    <row r="9">
      <c r="A9" s="11" t="inlineStr"/>
      <c r="B9" s="8" t="inlineStr"/>
      <c r="C9" s="8" t="inlineStr"/>
      <c r="D9" s="8" t="inlineStr"/>
      <c r="E9" s="8" t="inlineStr"/>
      <c r="F9" s="8" t="inlineStr"/>
      <c r="G9" s="8" t="inlineStr"/>
      <c r="H9" s="8" t="inlineStr"/>
      <c r="I9" s="8" t="inlineStr"/>
      <c r="J9" s="8" t="inlineStr"/>
      <c r="K9" s="8" t="inlineStr"/>
      <c r="L9" s="8" t="inlineStr"/>
      <c r="M9" s="8" t="inlineStr"/>
      <c r="N9" s="8" t="inlineStr"/>
      <c r="O9" s="8" t="inlineStr"/>
      <c r="P9" s="8" t="inlineStr"/>
      <c r="Q9" s="8" t="inlineStr"/>
      <c r="R9" s="8" t="inlineStr"/>
      <c r="S9" s="8" t="inlineStr"/>
      <c r="T9" s="8" t="inlineStr"/>
      <c r="U9" s="8" t="inlineStr"/>
      <c r="V9" s="8" t="inlineStr"/>
      <c r="W9" s="8" t="inlineStr"/>
      <c r="X9" s="8" t="inlineStr"/>
      <c r="Y9" s="8" t="inlineStr"/>
      <c r="Z9" s="8" t="inlineStr"/>
      <c r="AA9" s="8" t="inlineStr"/>
      <c r="AB9" s="8" t="inlineStr"/>
      <c r="AC9" s="8" t="inlineStr"/>
      <c r="AD9" s="8" t="inlineStr"/>
      <c r="AE9" s="8" t="inlineStr"/>
      <c r="AF9" s="8" t="inlineStr"/>
      <c r="AG9" s="9">
        <f>COUNTIF(B9:AF9,"X")+COUNTIF(B9:AF9,"L")+COUNTIF(B9:AF9,"E")</f>
        <v/>
      </c>
      <c r="AH9" s="9">
        <f>COUNTIF(B9:AF9,"V")</f>
        <v/>
      </c>
      <c r="AI9" s="9">
        <f>COUNTIF(B9:AF9,"S")</f>
        <v/>
      </c>
      <c r="AJ9" s="9">
        <f>COUNTIF(B9:AF9,"P")</f>
        <v/>
      </c>
      <c r="AK9" s="9">
        <f>COUNTIF(B9:AF9,"H")</f>
        <v/>
      </c>
      <c r="AL9" s="9">
        <f>COUNTIF(B9:AF9,"U")</f>
        <v/>
      </c>
      <c r="AM9" s="9">
        <f>COUNTIF(B9:AF9,"L")</f>
        <v/>
      </c>
      <c r="AN9" s="9">
        <f>COUNTIF(B9:AF9,"E")</f>
        <v/>
      </c>
      <c r="AO9" s="9">
        <f>COUNTIF(B9:AF9,"F")</f>
        <v/>
      </c>
      <c r="AP9" s="10">
        <f>IF((AG9+AI9+AL9)=0,"",AG9/(AG9+AI9+AL9))</f>
        <v/>
      </c>
    </row>
    <row r="10">
      <c r="A10" s="7" t="inlineStr"/>
      <c r="B10" s="8" t="inlineStr"/>
      <c r="C10" s="8" t="inlineStr"/>
      <c r="D10" s="8" t="inlineStr"/>
      <c r="E10" s="8" t="inlineStr"/>
      <c r="F10" s="8" t="inlineStr"/>
      <c r="G10" s="8" t="inlineStr"/>
      <c r="H10" s="8" t="inlineStr"/>
      <c r="I10" s="8" t="inlineStr"/>
      <c r="J10" s="8" t="inlineStr"/>
      <c r="K10" s="8" t="inlineStr"/>
      <c r="L10" s="8" t="inlineStr"/>
      <c r="M10" s="8" t="inlineStr"/>
      <c r="N10" s="8" t="inlineStr"/>
      <c r="O10" s="8" t="inlineStr"/>
      <c r="P10" s="8" t="inlineStr"/>
      <c r="Q10" s="8" t="inlineStr"/>
      <c r="R10" s="8" t="inlineStr"/>
      <c r="S10" s="8" t="inlineStr"/>
      <c r="T10" s="8" t="inlineStr"/>
      <c r="U10" s="8" t="inlineStr"/>
      <c r="V10" s="8" t="inlineStr"/>
      <c r="W10" s="8" t="inlineStr"/>
      <c r="X10" s="8" t="inlineStr"/>
      <c r="Y10" s="8" t="inlineStr"/>
      <c r="Z10" s="8" t="inlineStr"/>
      <c r="AA10" s="8" t="inlineStr"/>
      <c r="AB10" s="8" t="inlineStr"/>
      <c r="AC10" s="8" t="inlineStr"/>
      <c r="AD10" s="8" t="inlineStr"/>
      <c r="AE10" s="8" t="inlineStr"/>
      <c r="AF10" s="8" t="inlineStr"/>
      <c r="AG10" s="9">
        <f>COUNTIF(B10:AF10,"X")+COUNTIF(B10:AF10,"L")+COUNTIF(B10:AF10,"E")</f>
        <v/>
      </c>
      <c r="AH10" s="9">
        <f>COUNTIF(B10:AF10,"V")</f>
        <v/>
      </c>
      <c r="AI10" s="9">
        <f>COUNTIF(B10:AF10,"S")</f>
        <v/>
      </c>
      <c r="AJ10" s="9">
        <f>COUNTIF(B10:AF10,"P")</f>
        <v/>
      </c>
      <c r="AK10" s="9">
        <f>COUNTIF(B10:AF10,"H")</f>
        <v/>
      </c>
      <c r="AL10" s="9">
        <f>COUNTIF(B10:AF10,"U")</f>
        <v/>
      </c>
      <c r="AM10" s="9">
        <f>COUNTIF(B10:AF10,"L")</f>
        <v/>
      </c>
      <c r="AN10" s="9">
        <f>COUNTIF(B10:AF10,"E")</f>
        <v/>
      </c>
      <c r="AO10" s="9">
        <f>COUNTIF(B10:AF10,"F")</f>
        <v/>
      </c>
      <c r="AP10" s="10">
        <f>IF((AG10+AI10+AL10)=0,"",AG10/(AG10+AI10+AL10))</f>
        <v/>
      </c>
    </row>
    <row r="11">
      <c r="A11" s="11" t="inlineStr"/>
      <c r="B11" s="8" t="inlineStr"/>
      <c r="C11" s="8" t="inlineStr"/>
      <c r="D11" s="8" t="inlineStr"/>
      <c r="E11" s="8" t="inlineStr"/>
      <c r="F11" s="8" t="inlineStr"/>
      <c r="G11" s="8" t="inlineStr"/>
      <c r="H11" s="8" t="inlineStr"/>
      <c r="I11" s="8" t="inlineStr"/>
      <c r="J11" s="8" t="inlineStr"/>
      <c r="K11" s="8" t="inlineStr"/>
      <c r="L11" s="8" t="inlineStr"/>
      <c r="M11" s="8" t="inlineStr"/>
      <c r="N11" s="8" t="inlineStr"/>
      <c r="O11" s="8" t="inlineStr"/>
      <c r="P11" s="8" t="inlineStr"/>
      <c r="Q11" s="8" t="inlineStr"/>
      <c r="R11" s="8" t="inlineStr"/>
      <c r="S11" s="8" t="inlineStr"/>
      <c r="T11" s="8" t="inlineStr"/>
      <c r="U11" s="8" t="inlineStr"/>
      <c r="V11" s="8" t="inlineStr"/>
      <c r="W11" s="8" t="inlineStr"/>
      <c r="X11" s="8" t="inlineStr"/>
      <c r="Y11" s="8" t="inlineStr"/>
      <c r="Z11" s="8" t="inlineStr"/>
      <c r="AA11" s="8" t="inlineStr"/>
      <c r="AB11" s="8" t="inlineStr"/>
      <c r="AC11" s="8" t="inlineStr"/>
      <c r="AD11" s="8" t="inlineStr"/>
      <c r="AE11" s="8" t="inlineStr"/>
      <c r="AF11" s="8" t="inlineStr"/>
      <c r="AG11" s="9">
        <f>COUNTIF(B11:AF11,"X")+COUNTIF(B11:AF11,"L")+COUNTIF(B11:AF11,"E")</f>
        <v/>
      </c>
      <c r="AH11" s="9">
        <f>COUNTIF(B11:AF11,"V")</f>
        <v/>
      </c>
      <c r="AI11" s="9">
        <f>COUNTIF(B11:AF11,"S")</f>
        <v/>
      </c>
      <c r="AJ11" s="9">
        <f>COUNTIF(B11:AF11,"P")</f>
        <v/>
      </c>
      <c r="AK11" s="9">
        <f>COUNTIF(B11:AF11,"H")</f>
        <v/>
      </c>
      <c r="AL11" s="9">
        <f>COUNTIF(B11:AF11,"U")</f>
        <v/>
      </c>
      <c r="AM11" s="9">
        <f>COUNTIF(B11:AF11,"L")</f>
        <v/>
      </c>
      <c r="AN11" s="9">
        <f>COUNTIF(B11:AF11,"E")</f>
        <v/>
      </c>
      <c r="AO11" s="9">
        <f>COUNTIF(B11:AF11,"F")</f>
        <v/>
      </c>
      <c r="AP11" s="10">
        <f>IF((AG11+AI11+AL11)=0,"",AG11/(AG11+AI11+AL11))</f>
        <v/>
      </c>
    </row>
    <row r="12">
      <c r="A12" s="7" t="inlineStr"/>
      <c r="B12" s="8" t="inlineStr"/>
      <c r="C12" s="8" t="inlineStr"/>
      <c r="D12" s="8" t="inlineStr"/>
      <c r="E12" s="8" t="inlineStr"/>
      <c r="F12" s="8" t="inlineStr"/>
      <c r="G12" s="8" t="inlineStr"/>
      <c r="H12" s="8" t="inlineStr"/>
      <c r="I12" s="8" t="inlineStr"/>
      <c r="J12" s="8" t="inlineStr"/>
      <c r="K12" s="8" t="inlineStr"/>
      <c r="L12" s="8" t="inlineStr"/>
      <c r="M12" s="8" t="inlineStr"/>
      <c r="N12" s="8" t="inlineStr"/>
      <c r="O12" s="8" t="inlineStr"/>
      <c r="P12" s="8" t="inlineStr"/>
      <c r="Q12" s="8" t="inlineStr"/>
      <c r="R12" s="8" t="inlineStr"/>
      <c r="S12" s="8" t="inlineStr"/>
      <c r="T12" s="8" t="inlineStr"/>
      <c r="U12" s="8" t="inlineStr"/>
      <c r="V12" s="8" t="inlineStr"/>
      <c r="W12" s="8" t="inlineStr"/>
      <c r="X12" s="8" t="inlineStr"/>
      <c r="Y12" s="8" t="inlineStr"/>
      <c r="Z12" s="8" t="inlineStr"/>
      <c r="AA12" s="8" t="inlineStr"/>
      <c r="AB12" s="8" t="inlineStr"/>
      <c r="AC12" s="8" t="inlineStr"/>
      <c r="AD12" s="8" t="inlineStr"/>
      <c r="AE12" s="8" t="inlineStr"/>
      <c r="AF12" s="8" t="inlineStr"/>
      <c r="AG12" s="9">
        <f>COUNTIF(B12:AF12,"X")+COUNTIF(B12:AF12,"L")+COUNTIF(B12:AF12,"E")</f>
        <v/>
      </c>
      <c r="AH12" s="9">
        <f>COUNTIF(B12:AF12,"V")</f>
        <v/>
      </c>
      <c r="AI12" s="9">
        <f>COUNTIF(B12:AF12,"S")</f>
        <v/>
      </c>
      <c r="AJ12" s="9">
        <f>COUNTIF(B12:AF12,"P")</f>
        <v/>
      </c>
      <c r="AK12" s="9">
        <f>COUNTIF(B12:AF12,"H")</f>
        <v/>
      </c>
      <c r="AL12" s="9">
        <f>COUNTIF(B12:AF12,"U")</f>
        <v/>
      </c>
      <c r="AM12" s="9">
        <f>COUNTIF(B12:AF12,"L")</f>
        <v/>
      </c>
      <c r="AN12" s="9">
        <f>COUNTIF(B12:AF12,"E")</f>
        <v/>
      </c>
      <c r="AO12" s="9">
        <f>COUNTIF(B12:AF12,"F")</f>
        <v/>
      </c>
      <c r="AP12" s="10">
        <f>IF((AG12+AI12+AL12)=0,"",AG12/(AG12+AI12+AL12))</f>
        <v/>
      </c>
    </row>
    <row r="13">
      <c r="A13" s="11" t="inlineStr"/>
      <c r="B13" s="8" t="inlineStr"/>
      <c r="C13" s="8" t="inlineStr"/>
      <c r="D13" s="8" t="inlineStr"/>
      <c r="E13" s="8" t="inlineStr"/>
      <c r="F13" s="8" t="inlineStr"/>
      <c r="G13" s="8" t="inlineStr"/>
      <c r="H13" s="8" t="inlineStr"/>
      <c r="I13" s="8" t="inlineStr"/>
      <c r="J13" s="8" t="inlineStr"/>
      <c r="K13" s="8" t="inlineStr"/>
      <c r="L13" s="8" t="inlineStr"/>
      <c r="M13" s="8" t="inlineStr"/>
      <c r="N13" s="8" t="inlineStr"/>
      <c r="O13" s="8" t="inlineStr"/>
      <c r="P13" s="8" t="inlineStr"/>
      <c r="Q13" s="8" t="inlineStr"/>
      <c r="R13" s="8" t="inlineStr"/>
      <c r="S13" s="8" t="inlineStr"/>
      <c r="T13" s="8" t="inlineStr"/>
      <c r="U13" s="8" t="inlineStr"/>
      <c r="V13" s="8" t="inlineStr"/>
      <c r="W13" s="8" t="inlineStr"/>
      <c r="X13" s="8" t="inlineStr"/>
      <c r="Y13" s="8" t="inlineStr"/>
      <c r="Z13" s="8" t="inlineStr"/>
      <c r="AA13" s="8" t="inlineStr"/>
      <c r="AB13" s="8" t="inlineStr"/>
      <c r="AC13" s="8" t="inlineStr"/>
      <c r="AD13" s="8" t="inlineStr"/>
      <c r="AE13" s="8" t="inlineStr"/>
      <c r="AF13" s="8" t="inlineStr"/>
      <c r="AG13" s="9">
        <f>COUNTIF(B13:AF13,"X")+COUNTIF(B13:AF13,"L")+COUNTIF(B13:AF13,"E")</f>
        <v/>
      </c>
      <c r="AH13" s="9">
        <f>COUNTIF(B13:AF13,"V")</f>
        <v/>
      </c>
      <c r="AI13" s="9">
        <f>COUNTIF(B13:AF13,"S")</f>
        <v/>
      </c>
      <c r="AJ13" s="9">
        <f>COUNTIF(B13:AF13,"P")</f>
        <v/>
      </c>
      <c r="AK13" s="9">
        <f>COUNTIF(B13:AF13,"H")</f>
        <v/>
      </c>
      <c r="AL13" s="9">
        <f>COUNTIF(B13:AF13,"U")</f>
        <v/>
      </c>
      <c r="AM13" s="9">
        <f>COUNTIF(B13:AF13,"L")</f>
        <v/>
      </c>
      <c r="AN13" s="9">
        <f>COUNTIF(B13:AF13,"E")</f>
        <v/>
      </c>
      <c r="AO13" s="9">
        <f>COUNTIF(B13:AF13,"F")</f>
        <v/>
      </c>
      <c r="AP13" s="10">
        <f>IF((AG13+AI13+AL13)=0,"",AG13/(AG13+AI13+AL13))</f>
        <v/>
      </c>
    </row>
    <row r="14">
      <c r="A14" s="7" t="inlineStr"/>
      <c r="B14" s="8" t="inlineStr"/>
      <c r="C14" s="8" t="inlineStr"/>
      <c r="D14" s="8" t="inlineStr"/>
      <c r="E14" s="8" t="inlineStr"/>
      <c r="F14" s="8" t="inlineStr"/>
      <c r="G14" s="8" t="inlineStr"/>
      <c r="H14" s="8" t="inlineStr"/>
      <c r="I14" s="8" t="inlineStr"/>
      <c r="J14" s="8" t="inlineStr"/>
      <c r="K14" s="8" t="inlineStr"/>
      <c r="L14" s="8" t="inlineStr"/>
      <c r="M14" s="8" t="inlineStr"/>
      <c r="N14" s="8" t="inlineStr"/>
      <c r="O14" s="8" t="inlineStr"/>
      <c r="P14" s="8" t="inlineStr"/>
      <c r="Q14" s="8" t="inlineStr"/>
      <c r="R14" s="8" t="inlineStr"/>
      <c r="S14" s="8" t="inlineStr"/>
      <c r="T14" s="8" t="inlineStr"/>
      <c r="U14" s="8" t="inlineStr"/>
      <c r="V14" s="8" t="inlineStr"/>
      <c r="W14" s="8" t="inlineStr"/>
      <c r="X14" s="8" t="inlineStr"/>
      <c r="Y14" s="8" t="inlineStr"/>
      <c r="Z14" s="8" t="inlineStr"/>
      <c r="AA14" s="8" t="inlineStr"/>
      <c r="AB14" s="8" t="inlineStr"/>
      <c r="AC14" s="8" t="inlineStr"/>
      <c r="AD14" s="8" t="inlineStr"/>
      <c r="AE14" s="8" t="inlineStr"/>
      <c r="AF14" s="8" t="inlineStr"/>
      <c r="AG14" s="9">
        <f>COUNTIF(B14:AF14,"X")+COUNTIF(B14:AF14,"L")+COUNTIF(B14:AF14,"E")</f>
        <v/>
      </c>
      <c r="AH14" s="9">
        <f>COUNTIF(B14:AF14,"V")</f>
        <v/>
      </c>
      <c r="AI14" s="9">
        <f>COUNTIF(B14:AF14,"S")</f>
        <v/>
      </c>
      <c r="AJ14" s="9">
        <f>COUNTIF(B14:AF14,"P")</f>
        <v/>
      </c>
      <c r="AK14" s="9">
        <f>COUNTIF(B14:AF14,"H")</f>
        <v/>
      </c>
      <c r="AL14" s="9">
        <f>COUNTIF(B14:AF14,"U")</f>
        <v/>
      </c>
      <c r="AM14" s="9">
        <f>COUNTIF(B14:AF14,"L")</f>
        <v/>
      </c>
      <c r="AN14" s="9">
        <f>COUNTIF(B14:AF14,"E")</f>
        <v/>
      </c>
      <c r="AO14" s="9">
        <f>COUNTIF(B14:AF14,"F")</f>
        <v/>
      </c>
      <c r="AP14" s="10">
        <f>IF((AG14+AI14+AL14)=0,"",AG14/(AG14+AI14+AL14))</f>
        <v/>
      </c>
    </row>
    <row r="15">
      <c r="A15" s="11" t="inlineStr"/>
      <c r="B15" s="8" t="inlineStr"/>
      <c r="C15" s="8" t="inlineStr"/>
      <c r="D15" s="8" t="inlineStr"/>
      <c r="E15" s="8" t="inlineStr"/>
      <c r="F15" s="8" t="inlineStr"/>
      <c r="G15" s="8" t="inlineStr"/>
      <c r="H15" s="8" t="inlineStr"/>
      <c r="I15" s="8" t="inlineStr"/>
      <c r="J15" s="8" t="inlineStr"/>
      <c r="K15" s="8" t="inlineStr"/>
      <c r="L15" s="8" t="inlineStr"/>
      <c r="M15" s="8" t="inlineStr"/>
      <c r="N15" s="8" t="inlineStr"/>
      <c r="O15" s="8" t="inlineStr"/>
      <c r="P15" s="8" t="inlineStr"/>
      <c r="Q15" s="8" t="inlineStr"/>
      <c r="R15" s="8" t="inlineStr"/>
      <c r="S15" s="8" t="inlineStr"/>
      <c r="T15" s="8" t="inlineStr"/>
      <c r="U15" s="8" t="inlineStr"/>
      <c r="V15" s="8" t="inlineStr"/>
      <c r="W15" s="8" t="inlineStr"/>
      <c r="X15" s="8" t="inlineStr"/>
      <c r="Y15" s="8" t="inlineStr"/>
      <c r="Z15" s="8" t="inlineStr"/>
      <c r="AA15" s="8" t="inlineStr"/>
      <c r="AB15" s="8" t="inlineStr"/>
      <c r="AC15" s="8" t="inlineStr"/>
      <c r="AD15" s="8" t="inlineStr"/>
      <c r="AE15" s="8" t="inlineStr"/>
      <c r="AF15" s="8" t="inlineStr"/>
      <c r="AG15" s="9">
        <f>COUNTIF(B15:AF15,"X")+COUNTIF(B15:AF15,"L")+COUNTIF(B15:AF15,"E")</f>
        <v/>
      </c>
      <c r="AH15" s="9">
        <f>COUNTIF(B15:AF15,"V")</f>
        <v/>
      </c>
      <c r="AI15" s="9">
        <f>COUNTIF(B15:AF15,"S")</f>
        <v/>
      </c>
      <c r="AJ15" s="9">
        <f>COUNTIF(B15:AF15,"P")</f>
        <v/>
      </c>
      <c r="AK15" s="9">
        <f>COUNTIF(B15:AF15,"H")</f>
        <v/>
      </c>
      <c r="AL15" s="9">
        <f>COUNTIF(B15:AF15,"U")</f>
        <v/>
      </c>
      <c r="AM15" s="9">
        <f>COUNTIF(B15:AF15,"L")</f>
        <v/>
      </c>
      <c r="AN15" s="9">
        <f>COUNTIF(B15:AF15,"E")</f>
        <v/>
      </c>
      <c r="AO15" s="9">
        <f>COUNTIF(B15:AF15,"F")</f>
        <v/>
      </c>
      <c r="AP15" s="10">
        <f>IF((AG15+AI15+AL15)=0,"",AG15/(AG15+AI15+AL15))</f>
        <v/>
      </c>
    </row>
    <row r="16">
      <c r="A16" s="7" t="inlineStr"/>
      <c r="B16" s="8" t="inlineStr"/>
      <c r="C16" s="8" t="inlineStr"/>
      <c r="D16" s="8" t="inlineStr"/>
      <c r="E16" s="8" t="inlineStr"/>
      <c r="F16" s="8" t="inlineStr"/>
      <c r="G16" s="8" t="inlineStr"/>
      <c r="H16" s="8" t="inlineStr"/>
      <c r="I16" s="8" t="inlineStr"/>
      <c r="J16" s="8" t="inlineStr"/>
      <c r="K16" s="8" t="inlineStr"/>
      <c r="L16" s="8" t="inlineStr"/>
      <c r="M16" s="8" t="inlineStr"/>
      <c r="N16" s="8" t="inlineStr"/>
      <c r="O16" s="8" t="inlineStr"/>
      <c r="P16" s="8" t="inlineStr"/>
      <c r="Q16" s="8" t="inlineStr"/>
      <c r="R16" s="8" t="inlineStr"/>
      <c r="S16" s="8" t="inlineStr"/>
      <c r="T16" s="8" t="inlineStr"/>
      <c r="U16" s="8" t="inlineStr"/>
      <c r="V16" s="8" t="inlineStr"/>
      <c r="W16" s="8" t="inlineStr"/>
      <c r="X16" s="8" t="inlineStr"/>
      <c r="Y16" s="8" t="inlineStr"/>
      <c r="Z16" s="8" t="inlineStr"/>
      <c r="AA16" s="8" t="inlineStr"/>
      <c r="AB16" s="8" t="inlineStr"/>
      <c r="AC16" s="8" t="inlineStr"/>
      <c r="AD16" s="8" t="inlineStr"/>
      <c r="AE16" s="8" t="inlineStr"/>
      <c r="AF16" s="8" t="inlineStr"/>
      <c r="AG16" s="9">
        <f>COUNTIF(B16:AF16,"X")+COUNTIF(B16:AF16,"L")+COUNTIF(B16:AF16,"E")</f>
        <v/>
      </c>
      <c r="AH16" s="9">
        <f>COUNTIF(B16:AF16,"V")</f>
        <v/>
      </c>
      <c r="AI16" s="9">
        <f>COUNTIF(B16:AF16,"S")</f>
        <v/>
      </c>
      <c r="AJ16" s="9">
        <f>COUNTIF(B16:AF16,"P")</f>
        <v/>
      </c>
      <c r="AK16" s="9">
        <f>COUNTIF(B16:AF16,"H")</f>
        <v/>
      </c>
      <c r="AL16" s="9">
        <f>COUNTIF(B16:AF16,"U")</f>
        <v/>
      </c>
      <c r="AM16" s="9">
        <f>COUNTIF(B16:AF16,"L")</f>
        <v/>
      </c>
      <c r="AN16" s="9">
        <f>COUNTIF(B16:AF16,"E")</f>
        <v/>
      </c>
      <c r="AO16" s="9">
        <f>COUNTIF(B16:AF16,"F")</f>
        <v/>
      </c>
      <c r="AP16" s="10">
        <f>IF((AG16+AI16+AL16)=0,"",AG16/(AG16+AI16+AL16))</f>
        <v/>
      </c>
    </row>
    <row r="17">
      <c r="A17" s="11" t="inlineStr"/>
      <c r="B17" s="8" t="inlineStr"/>
      <c r="C17" s="8" t="inlineStr"/>
      <c r="D17" s="8" t="inlineStr"/>
      <c r="E17" s="8" t="inlineStr"/>
      <c r="F17" s="8" t="inlineStr"/>
      <c r="G17" s="8" t="inlineStr"/>
      <c r="H17" s="8" t="inlineStr"/>
      <c r="I17" s="8" t="inlineStr"/>
      <c r="J17" s="8" t="inlineStr"/>
      <c r="K17" s="8" t="inlineStr"/>
      <c r="L17" s="8" t="inlineStr"/>
      <c r="M17" s="8" t="inlineStr"/>
      <c r="N17" s="8" t="inlineStr"/>
      <c r="O17" s="8" t="inlineStr"/>
      <c r="P17" s="8" t="inlineStr"/>
      <c r="Q17" s="8" t="inlineStr"/>
      <c r="R17" s="8" t="inlineStr"/>
      <c r="S17" s="8" t="inlineStr"/>
      <c r="T17" s="8" t="inlineStr"/>
      <c r="U17" s="8" t="inlineStr"/>
      <c r="V17" s="8" t="inlineStr"/>
      <c r="W17" s="8" t="inlineStr"/>
      <c r="X17" s="8" t="inlineStr"/>
      <c r="Y17" s="8" t="inlineStr"/>
      <c r="Z17" s="8" t="inlineStr"/>
      <c r="AA17" s="8" t="inlineStr"/>
      <c r="AB17" s="8" t="inlineStr"/>
      <c r="AC17" s="8" t="inlineStr"/>
      <c r="AD17" s="8" t="inlineStr"/>
      <c r="AE17" s="8" t="inlineStr"/>
      <c r="AF17" s="8" t="inlineStr"/>
      <c r="AG17" s="9">
        <f>COUNTIF(B17:AF17,"X")+COUNTIF(B17:AF17,"L")+COUNTIF(B17:AF17,"E")</f>
        <v/>
      </c>
      <c r="AH17" s="9">
        <f>COUNTIF(B17:AF17,"V")</f>
        <v/>
      </c>
      <c r="AI17" s="9">
        <f>COUNTIF(B17:AF17,"S")</f>
        <v/>
      </c>
      <c r="AJ17" s="9">
        <f>COUNTIF(B17:AF17,"P")</f>
        <v/>
      </c>
      <c r="AK17" s="9">
        <f>COUNTIF(B17:AF17,"H")</f>
        <v/>
      </c>
      <c r="AL17" s="9">
        <f>COUNTIF(B17:AF17,"U")</f>
        <v/>
      </c>
      <c r="AM17" s="9">
        <f>COUNTIF(B17:AF17,"L")</f>
        <v/>
      </c>
      <c r="AN17" s="9">
        <f>COUNTIF(B17:AF17,"E")</f>
        <v/>
      </c>
      <c r="AO17" s="9">
        <f>COUNTIF(B17:AF17,"F")</f>
        <v/>
      </c>
      <c r="AP17" s="10">
        <f>IF((AG17+AI17+AL17)=0,"",AG17/(AG17+AI17+AL17))</f>
        <v/>
      </c>
    </row>
    <row r="18">
      <c r="A18" s="7" t="inlineStr"/>
      <c r="B18" s="8" t="inlineStr"/>
      <c r="C18" s="8" t="inlineStr"/>
      <c r="D18" s="8" t="inlineStr"/>
      <c r="E18" s="8" t="inlineStr"/>
      <c r="F18" s="8" t="inlineStr"/>
      <c r="G18" s="8" t="inlineStr"/>
      <c r="H18" s="8" t="inlineStr"/>
      <c r="I18" s="8" t="inlineStr"/>
      <c r="J18" s="8" t="inlineStr"/>
      <c r="K18" s="8" t="inlineStr"/>
      <c r="L18" s="8" t="inlineStr"/>
      <c r="M18" s="8" t="inlineStr"/>
      <c r="N18" s="8" t="inlineStr"/>
      <c r="O18" s="8" t="inlineStr"/>
      <c r="P18" s="8" t="inlineStr"/>
      <c r="Q18" s="8" t="inlineStr"/>
      <c r="R18" s="8" t="inlineStr"/>
      <c r="S18" s="8" t="inlineStr"/>
      <c r="T18" s="8" t="inlineStr"/>
      <c r="U18" s="8" t="inlineStr"/>
      <c r="V18" s="8" t="inlineStr"/>
      <c r="W18" s="8" t="inlineStr"/>
      <c r="X18" s="8" t="inlineStr"/>
      <c r="Y18" s="8" t="inlineStr"/>
      <c r="Z18" s="8" t="inlineStr"/>
      <c r="AA18" s="8" t="inlineStr"/>
      <c r="AB18" s="8" t="inlineStr"/>
      <c r="AC18" s="8" t="inlineStr"/>
      <c r="AD18" s="8" t="inlineStr"/>
      <c r="AE18" s="8" t="inlineStr"/>
      <c r="AF18" s="8" t="inlineStr"/>
      <c r="AG18" s="9">
        <f>COUNTIF(B18:AF18,"X")+COUNTIF(B18:AF18,"L")+COUNTIF(B18:AF18,"E")</f>
        <v/>
      </c>
      <c r="AH18" s="9">
        <f>COUNTIF(B18:AF18,"V")</f>
        <v/>
      </c>
      <c r="AI18" s="9">
        <f>COUNTIF(B18:AF18,"S")</f>
        <v/>
      </c>
      <c r="AJ18" s="9">
        <f>COUNTIF(B18:AF18,"P")</f>
        <v/>
      </c>
      <c r="AK18" s="9">
        <f>COUNTIF(B18:AF18,"H")</f>
        <v/>
      </c>
      <c r="AL18" s="9">
        <f>COUNTIF(B18:AF18,"U")</f>
        <v/>
      </c>
      <c r="AM18" s="9">
        <f>COUNTIF(B18:AF18,"L")</f>
        <v/>
      </c>
      <c r="AN18" s="9">
        <f>COUNTIF(B18:AF18,"E")</f>
        <v/>
      </c>
      <c r="AO18" s="9">
        <f>COUNTIF(B18:AF18,"F")</f>
        <v/>
      </c>
      <c r="AP18" s="10">
        <f>IF((AG18+AI18+AL18)=0,"",AG18/(AG18+AI18+AL18))</f>
        <v/>
      </c>
    </row>
    <row r="19">
      <c r="A19" s="11" t="inlineStr"/>
      <c r="B19" s="8" t="inlineStr"/>
      <c r="C19" s="8" t="inlineStr"/>
      <c r="D19" s="8" t="inlineStr"/>
      <c r="E19" s="8" t="inlineStr"/>
      <c r="F19" s="8" t="inlineStr"/>
      <c r="G19" s="8" t="inlineStr"/>
      <c r="H19" s="8" t="inlineStr"/>
      <c r="I19" s="8" t="inlineStr"/>
      <c r="J19" s="8" t="inlineStr"/>
      <c r="K19" s="8" t="inlineStr"/>
      <c r="L19" s="8" t="inlineStr"/>
      <c r="M19" s="8" t="inlineStr"/>
      <c r="N19" s="8" t="inlineStr"/>
      <c r="O19" s="8" t="inlineStr"/>
      <c r="P19" s="8" t="inlineStr"/>
      <c r="Q19" s="8" t="inlineStr"/>
      <c r="R19" s="8" t="inlineStr"/>
      <c r="S19" s="8" t="inlineStr"/>
      <c r="T19" s="8" t="inlineStr"/>
      <c r="U19" s="8" t="inlineStr"/>
      <c r="V19" s="8" t="inlineStr"/>
      <c r="W19" s="8" t="inlineStr"/>
      <c r="X19" s="8" t="inlineStr"/>
      <c r="Y19" s="8" t="inlineStr"/>
      <c r="Z19" s="8" t="inlineStr"/>
      <c r="AA19" s="8" t="inlineStr"/>
      <c r="AB19" s="8" t="inlineStr"/>
      <c r="AC19" s="8" t="inlineStr"/>
      <c r="AD19" s="8" t="inlineStr"/>
      <c r="AE19" s="8" t="inlineStr"/>
      <c r="AF19" s="8" t="inlineStr"/>
      <c r="AG19" s="9">
        <f>COUNTIF(B19:AF19,"X")+COUNTIF(B19:AF19,"L")+COUNTIF(B19:AF19,"E")</f>
        <v/>
      </c>
      <c r="AH19" s="9">
        <f>COUNTIF(B19:AF19,"V")</f>
        <v/>
      </c>
      <c r="AI19" s="9">
        <f>COUNTIF(B19:AF19,"S")</f>
        <v/>
      </c>
      <c r="AJ19" s="9">
        <f>COUNTIF(B19:AF19,"P")</f>
        <v/>
      </c>
      <c r="AK19" s="9">
        <f>COUNTIF(B19:AF19,"H")</f>
        <v/>
      </c>
      <c r="AL19" s="9">
        <f>COUNTIF(B19:AF19,"U")</f>
        <v/>
      </c>
      <c r="AM19" s="9">
        <f>COUNTIF(B19:AF19,"L")</f>
        <v/>
      </c>
      <c r="AN19" s="9">
        <f>COUNTIF(B19:AF19,"E")</f>
        <v/>
      </c>
      <c r="AO19" s="9">
        <f>COUNTIF(B19:AF19,"F")</f>
        <v/>
      </c>
      <c r="AP19" s="10">
        <f>IF((AG19+AI19+AL19)=0,"",AG19/(AG19+AI19+AL19))</f>
        <v/>
      </c>
    </row>
    <row r="20">
      <c r="A20" s="7" t="inlineStr"/>
      <c r="B20" s="8" t="inlineStr"/>
      <c r="C20" s="8" t="inlineStr"/>
      <c r="D20" s="8" t="inlineStr"/>
      <c r="E20" s="8" t="inlineStr"/>
      <c r="F20" s="8" t="inlineStr"/>
      <c r="G20" s="8" t="inlineStr"/>
      <c r="H20" s="8" t="inlineStr"/>
      <c r="I20" s="8" t="inlineStr"/>
      <c r="J20" s="8" t="inlineStr"/>
      <c r="K20" s="8" t="inlineStr"/>
      <c r="L20" s="8" t="inlineStr"/>
      <c r="M20" s="8" t="inlineStr"/>
      <c r="N20" s="8" t="inlineStr"/>
      <c r="O20" s="8" t="inlineStr"/>
      <c r="P20" s="8" t="inlineStr"/>
      <c r="Q20" s="8" t="inlineStr"/>
      <c r="R20" s="8" t="inlineStr"/>
      <c r="S20" s="8" t="inlineStr"/>
      <c r="T20" s="8" t="inlineStr"/>
      <c r="U20" s="8" t="inlineStr"/>
      <c r="V20" s="8" t="inlineStr"/>
      <c r="W20" s="8" t="inlineStr"/>
      <c r="X20" s="8" t="inlineStr"/>
      <c r="Y20" s="8" t="inlineStr"/>
      <c r="Z20" s="8" t="inlineStr"/>
      <c r="AA20" s="8" t="inlineStr"/>
      <c r="AB20" s="8" t="inlineStr"/>
      <c r="AC20" s="8" t="inlineStr"/>
      <c r="AD20" s="8" t="inlineStr"/>
      <c r="AE20" s="8" t="inlineStr"/>
      <c r="AF20" s="8" t="inlineStr"/>
      <c r="AG20" s="9">
        <f>COUNTIF(B20:AF20,"X")+COUNTIF(B20:AF20,"L")+COUNTIF(B20:AF20,"E")</f>
        <v/>
      </c>
      <c r="AH20" s="9">
        <f>COUNTIF(B20:AF20,"V")</f>
        <v/>
      </c>
      <c r="AI20" s="9">
        <f>COUNTIF(B20:AF20,"S")</f>
        <v/>
      </c>
      <c r="AJ20" s="9">
        <f>COUNTIF(B20:AF20,"P")</f>
        <v/>
      </c>
      <c r="AK20" s="9">
        <f>COUNTIF(B20:AF20,"H")</f>
        <v/>
      </c>
      <c r="AL20" s="9">
        <f>COUNTIF(B20:AF20,"U")</f>
        <v/>
      </c>
      <c r="AM20" s="9">
        <f>COUNTIF(B20:AF20,"L")</f>
        <v/>
      </c>
      <c r="AN20" s="9">
        <f>COUNTIF(B20:AF20,"E")</f>
        <v/>
      </c>
      <c r="AO20" s="9">
        <f>COUNTIF(B20:AF20,"F")</f>
        <v/>
      </c>
      <c r="AP20" s="10">
        <f>IF((AG20+AI20+AL20)=0,"",AG20/(AG20+AI20+AL20))</f>
        <v/>
      </c>
    </row>
    <row r="21">
      <c r="A21" s="11" t="inlineStr"/>
      <c r="B21" s="8" t="inlineStr"/>
      <c r="C21" s="8" t="inlineStr"/>
      <c r="D21" s="8" t="inlineStr"/>
      <c r="E21" s="8" t="inlineStr"/>
      <c r="F21" s="8" t="inlineStr"/>
      <c r="G21" s="8" t="inlineStr"/>
      <c r="H21" s="8" t="inlineStr"/>
      <c r="I21" s="8" t="inlineStr"/>
      <c r="J21" s="8" t="inlineStr"/>
      <c r="K21" s="8" t="inlineStr"/>
      <c r="L21" s="8" t="inlineStr"/>
      <c r="M21" s="8" t="inlineStr"/>
      <c r="N21" s="8" t="inlineStr"/>
      <c r="O21" s="8" t="inlineStr"/>
      <c r="P21" s="8" t="inlineStr"/>
      <c r="Q21" s="8" t="inlineStr"/>
      <c r="R21" s="8" t="inlineStr"/>
      <c r="S21" s="8" t="inlineStr"/>
      <c r="T21" s="8" t="inlineStr"/>
      <c r="U21" s="8" t="inlineStr"/>
      <c r="V21" s="8" t="inlineStr"/>
      <c r="W21" s="8" t="inlineStr"/>
      <c r="X21" s="8" t="inlineStr"/>
      <c r="Y21" s="8" t="inlineStr"/>
      <c r="Z21" s="8" t="inlineStr"/>
      <c r="AA21" s="8" t="inlineStr"/>
      <c r="AB21" s="8" t="inlineStr"/>
      <c r="AC21" s="8" t="inlineStr"/>
      <c r="AD21" s="8" t="inlineStr"/>
      <c r="AE21" s="8" t="inlineStr"/>
      <c r="AF21" s="8" t="inlineStr"/>
      <c r="AG21" s="9">
        <f>COUNTIF(B21:AF21,"X")+COUNTIF(B21:AF21,"L")+COUNTIF(B21:AF21,"E")</f>
        <v/>
      </c>
      <c r="AH21" s="9">
        <f>COUNTIF(B21:AF21,"V")</f>
        <v/>
      </c>
      <c r="AI21" s="9">
        <f>COUNTIF(B21:AF21,"S")</f>
        <v/>
      </c>
      <c r="AJ21" s="9">
        <f>COUNTIF(B21:AF21,"P")</f>
        <v/>
      </c>
      <c r="AK21" s="9">
        <f>COUNTIF(B21:AF21,"H")</f>
        <v/>
      </c>
      <c r="AL21" s="9">
        <f>COUNTIF(B21:AF21,"U")</f>
        <v/>
      </c>
      <c r="AM21" s="9">
        <f>COUNTIF(B21:AF21,"L")</f>
        <v/>
      </c>
      <c r="AN21" s="9">
        <f>COUNTIF(B21:AF21,"E")</f>
        <v/>
      </c>
      <c r="AO21" s="9">
        <f>COUNTIF(B21:AF21,"F")</f>
        <v/>
      </c>
      <c r="AP21" s="10">
        <f>IF((AG21+AI21+AL21)=0,"",AG21/(AG21+AI21+AL21))</f>
        <v/>
      </c>
    </row>
    <row r="22">
      <c r="A22" s="7" t="inlineStr"/>
      <c r="B22" s="8" t="inlineStr"/>
      <c r="C22" s="8" t="inlineStr"/>
      <c r="D22" s="8" t="inlineStr"/>
      <c r="E22" s="8" t="inlineStr"/>
      <c r="F22" s="8" t="inlineStr"/>
      <c r="G22" s="8" t="inlineStr"/>
      <c r="H22" s="8" t="inlineStr"/>
      <c r="I22" s="8" t="inlineStr"/>
      <c r="J22" s="8" t="inlineStr"/>
      <c r="K22" s="8" t="inlineStr"/>
      <c r="L22" s="8" t="inlineStr"/>
      <c r="M22" s="8" t="inlineStr"/>
      <c r="N22" s="8" t="inlineStr"/>
      <c r="O22" s="8" t="inlineStr"/>
      <c r="P22" s="8" t="inlineStr"/>
      <c r="Q22" s="8" t="inlineStr"/>
      <c r="R22" s="8" t="inlineStr"/>
      <c r="S22" s="8" t="inlineStr"/>
      <c r="T22" s="8" t="inlineStr"/>
      <c r="U22" s="8" t="inlineStr"/>
      <c r="V22" s="8" t="inlineStr"/>
      <c r="W22" s="8" t="inlineStr"/>
      <c r="X22" s="8" t="inlineStr"/>
      <c r="Y22" s="8" t="inlineStr"/>
      <c r="Z22" s="8" t="inlineStr"/>
      <c r="AA22" s="8" t="inlineStr"/>
      <c r="AB22" s="8" t="inlineStr"/>
      <c r="AC22" s="8" t="inlineStr"/>
      <c r="AD22" s="8" t="inlineStr"/>
      <c r="AE22" s="8" t="inlineStr"/>
      <c r="AF22" s="8" t="inlineStr"/>
      <c r="AG22" s="9">
        <f>COUNTIF(B22:AF22,"X")+COUNTIF(B22:AF22,"L")+COUNTIF(B22:AF22,"E")</f>
        <v/>
      </c>
      <c r="AH22" s="9">
        <f>COUNTIF(B22:AF22,"V")</f>
        <v/>
      </c>
      <c r="AI22" s="9">
        <f>COUNTIF(B22:AF22,"S")</f>
        <v/>
      </c>
      <c r="AJ22" s="9">
        <f>COUNTIF(B22:AF22,"P")</f>
        <v/>
      </c>
      <c r="AK22" s="9">
        <f>COUNTIF(B22:AF22,"H")</f>
        <v/>
      </c>
      <c r="AL22" s="9">
        <f>COUNTIF(B22:AF22,"U")</f>
        <v/>
      </c>
      <c r="AM22" s="9">
        <f>COUNTIF(B22:AF22,"L")</f>
        <v/>
      </c>
      <c r="AN22" s="9">
        <f>COUNTIF(B22:AF22,"E")</f>
        <v/>
      </c>
      <c r="AO22" s="9">
        <f>COUNTIF(B22:AF22,"F")</f>
        <v/>
      </c>
      <c r="AP22" s="10">
        <f>IF((AG22+AI22+AL22)=0,"",AG22/(AG22+AI22+AL22))</f>
        <v/>
      </c>
    </row>
    <row r="23">
      <c r="A23" s="11" t="inlineStr"/>
      <c r="B23" s="8" t="inlineStr"/>
      <c r="C23" s="8" t="inlineStr"/>
      <c r="D23" s="8" t="inlineStr"/>
      <c r="E23" s="8" t="inlineStr"/>
      <c r="F23" s="8" t="inlineStr"/>
      <c r="G23" s="8" t="inlineStr"/>
      <c r="H23" s="8" t="inlineStr"/>
      <c r="I23" s="8" t="inlineStr"/>
      <c r="J23" s="8" t="inlineStr"/>
      <c r="K23" s="8" t="inlineStr"/>
      <c r="L23" s="8" t="inlineStr"/>
      <c r="M23" s="8" t="inlineStr"/>
      <c r="N23" s="8" t="inlineStr"/>
      <c r="O23" s="8" t="inlineStr"/>
      <c r="P23" s="8" t="inlineStr"/>
      <c r="Q23" s="8" t="inlineStr"/>
      <c r="R23" s="8" t="inlineStr"/>
      <c r="S23" s="8" t="inlineStr"/>
      <c r="T23" s="8" t="inlineStr"/>
      <c r="U23" s="8" t="inlineStr"/>
      <c r="V23" s="8" t="inlineStr"/>
      <c r="W23" s="8" t="inlineStr"/>
      <c r="X23" s="8" t="inlineStr"/>
      <c r="Y23" s="8" t="inlineStr"/>
      <c r="Z23" s="8" t="inlineStr"/>
      <c r="AA23" s="8" t="inlineStr"/>
      <c r="AB23" s="8" t="inlineStr"/>
      <c r="AC23" s="8" t="inlineStr"/>
      <c r="AD23" s="8" t="inlineStr"/>
      <c r="AE23" s="8" t="inlineStr"/>
      <c r="AF23" s="8" t="inlineStr"/>
      <c r="AG23" s="9">
        <f>COUNTIF(B23:AF23,"X")+COUNTIF(B23:AF23,"L")+COUNTIF(B23:AF23,"E")</f>
        <v/>
      </c>
      <c r="AH23" s="9">
        <f>COUNTIF(B23:AF23,"V")</f>
        <v/>
      </c>
      <c r="AI23" s="9">
        <f>COUNTIF(B23:AF23,"S")</f>
        <v/>
      </c>
      <c r="AJ23" s="9">
        <f>COUNTIF(B23:AF23,"P")</f>
        <v/>
      </c>
      <c r="AK23" s="9">
        <f>COUNTIF(B23:AF23,"H")</f>
        <v/>
      </c>
      <c r="AL23" s="9">
        <f>COUNTIF(B23:AF23,"U")</f>
        <v/>
      </c>
      <c r="AM23" s="9">
        <f>COUNTIF(B23:AF23,"L")</f>
        <v/>
      </c>
      <c r="AN23" s="9">
        <f>COUNTIF(B23:AF23,"E")</f>
        <v/>
      </c>
      <c r="AO23" s="9">
        <f>COUNTIF(B23:AF23,"F")</f>
        <v/>
      </c>
      <c r="AP23" s="10">
        <f>IF((AG23+AI23+AL23)=0,"",AG23/(AG23+AI23+AL23))</f>
        <v/>
      </c>
    </row>
    <row r="24">
      <c r="A24" s="7" t="inlineStr"/>
      <c r="B24" s="8" t="inlineStr"/>
      <c r="C24" s="8" t="inlineStr"/>
      <c r="D24" s="8" t="inlineStr"/>
      <c r="E24" s="8" t="inlineStr"/>
      <c r="F24" s="8" t="inlineStr"/>
      <c r="G24" s="8" t="inlineStr"/>
      <c r="H24" s="8" t="inlineStr"/>
      <c r="I24" s="8" t="inlineStr"/>
      <c r="J24" s="8" t="inlineStr"/>
      <c r="K24" s="8" t="inlineStr"/>
      <c r="L24" s="8" t="inlineStr"/>
      <c r="M24" s="8" t="inlineStr"/>
      <c r="N24" s="8" t="inlineStr"/>
      <c r="O24" s="8" t="inlineStr"/>
      <c r="P24" s="8" t="inlineStr"/>
      <c r="Q24" s="8" t="inlineStr"/>
      <c r="R24" s="8" t="inlineStr"/>
      <c r="S24" s="8" t="inlineStr"/>
      <c r="T24" s="8" t="inlineStr"/>
      <c r="U24" s="8" t="inlineStr"/>
      <c r="V24" s="8" t="inlineStr"/>
      <c r="W24" s="8" t="inlineStr"/>
      <c r="X24" s="8" t="inlineStr"/>
      <c r="Y24" s="8" t="inlineStr"/>
      <c r="Z24" s="8" t="inlineStr"/>
      <c r="AA24" s="8" t="inlineStr"/>
      <c r="AB24" s="8" t="inlineStr"/>
      <c r="AC24" s="8" t="inlineStr"/>
      <c r="AD24" s="8" t="inlineStr"/>
      <c r="AE24" s="8" t="inlineStr"/>
      <c r="AF24" s="8" t="inlineStr"/>
      <c r="AG24" s="9">
        <f>COUNTIF(B24:AF24,"X")+COUNTIF(B24:AF24,"L")+COUNTIF(B24:AF24,"E")</f>
        <v/>
      </c>
      <c r="AH24" s="9">
        <f>COUNTIF(B24:AF24,"V")</f>
        <v/>
      </c>
      <c r="AI24" s="9">
        <f>COUNTIF(B24:AF24,"S")</f>
        <v/>
      </c>
      <c r="AJ24" s="9">
        <f>COUNTIF(B24:AF24,"P")</f>
        <v/>
      </c>
      <c r="AK24" s="9">
        <f>COUNTIF(B24:AF24,"H")</f>
        <v/>
      </c>
      <c r="AL24" s="9">
        <f>COUNTIF(B24:AF24,"U")</f>
        <v/>
      </c>
      <c r="AM24" s="9">
        <f>COUNTIF(B24:AF24,"L")</f>
        <v/>
      </c>
      <c r="AN24" s="9">
        <f>COUNTIF(B24:AF24,"E")</f>
        <v/>
      </c>
      <c r="AO24" s="9">
        <f>COUNTIF(B24:AF24,"F")</f>
        <v/>
      </c>
      <c r="AP24" s="10">
        <f>IF((AG24+AI24+AL24)=0,"",AG24/(AG24+AI24+AL24))</f>
        <v/>
      </c>
    </row>
    <row r="25">
      <c r="A25" s="11" t="inlineStr"/>
      <c r="B25" s="8" t="inlineStr"/>
      <c r="C25" s="8" t="inlineStr"/>
      <c r="D25" s="8" t="inlineStr"/>
      <c r="E25" s="8" t="inlineStr"/>
      <c r="F25" s="8" t="inlineStr"/>
      <c r="G25" s="8" t="inlineStr"/>
      <c r="H25" s="8" t="inlineStr"/>
      <c r="I25" s="8" t="inlineStr"/>
      <c r="J25" s="8" t="inlineStr"/>
      <c r="K25" s="8" t="inlineStr"/>
      <c r="L25" s="8" t="inlineStr"/>
      <c r="M25" s="8" t="inlineStr"/>
      <c r="N25" s="8" t="inlineStr"/>
      <c r="O25" s="8" t="inlineStr"/>
      <c r="P25" s="8" t="inlineStr"/>
      <c r="Q25" s="8" t="inlineStr"/>
      <c r="R25" s="8" t="inlineStr"/>
      <c r="S25" s="8" t="inlineStr"/>
      <c r="T25" s="8" t="inlineStr"/>
      <c r="U25" s="8" t="inlineStr"/>
      <c r="V25" s="8" t="inlineStr"/>
      <c r="W25" s="8" t="inlineStr"/>
      <c r="X25" s="8" t="inlineStr"/>
      <c r="Y25" s="8" t="inlineStr"/>
      <c r="Z25" s="8" t="inlineStr"/>
      <c r="AA25" s="8" t="inlineStr"/>
      <c r="AB25" s="8" t="inlineStr"/>
      <c r="AC25" s="8" t="inlineStr"/>
      <c r="AD25" s="8" t="inlineStr"/>
      <c r="AE25" s="8" t="inlineStr"/>
      <c r="AF25" s="8" t="inlineStr"/>
      <c r="AG25" s="9">
        <f>COUNTIF(B25:AF25,"X")+COUNTIF(B25:AF25,"L")+COUNTIF(B25:AF25,"E")</f>
        <v/>
      </c>
      <c r="AH25" s="9">
        <f>COUNTIF(B25:AF25,"V")</f>
        <v/>
      </c>
      <c r="AI25" s="9">
        <f>COUNTIF(B25:AF25,"S")</f>
        <v/>
      </c>
      <c r="AJ25" s="9">
        <f>COUNTIF(B25:AF25,"P")</f>
        <v/>
      </c>
      <c r="AK25" s="9">
        <f>COUNTIF(B25:AF25,"H")</f>
        <v/>
      </c>
      <c r="AL25" s="9">
        <f>COUNTIF(B25:AF25,"U")</f>
        <v/>
      </c>
      <c r="AM25" s="9">
        <f>COUNTIF(B25:AF25,"L")</f>
        <v/>
      </c>
      <c r="AN25" s="9">
        <f>COUNTIF(B25:AF25,"E")</f>
        <v/>
      </c>
      <c r="AO25" s="9">
        <f>COUNTIF(B25:AF25,"F")</f>
        <v/>
      </c>
      <c r="AP25" s="10">
        <f>IF((AG25+AI25+AL25)=0,"",AG25/(AG25+AI25+AL25))</f>
        <v/>
      </c>
    </row>
    <row r="26">
      <c r="A26" s="7" t="inlineStr"/>
      <c r="B26" s="8" t="inlineStr"/>
      <c r="C26" s="8" t="inlineStr"/>
      <c r="D26" s="8" t="inlineStr"/>
      <c r="E26" s="8" t="inlineStr"/>
      <c r="F26" s="8" t="inlineStr"/>
      <c r="G26" s="8" t="inlineStr"/>
      <c r="H26" s="8" t="inlineStr"/>
      <c r="I26" s="8" t="inlineStr"/>
      <c r="J26" s="8" t="inlineStr"/>
      <c r="K26" s="8" t="inlineStr"/>
      <c r="L26" s="8" t="inlineStr"/>
      <c r="M26" s="8" t="inlineStr"/>
      <c r="N26" s="8" t="inlineStr"/>
      <c r="O26" s="8" t="inlineStr"/>
      <c r="P26" s="8" t="inlineStr"/>
      <c r="Q26" s="8" t="inlineStr"/>
      <c r="R26" s="8" t="inlineStr"/>
      <c r="S26" s="8" t="inlineStr"/>
      <c r="T26" s="8" t="inlineStr"/>
      <c r="U26" s="8" t="inlineStr"/>
      <c r="V26" s="8" t="inlineStr"/>
      <c r="W26" s="8" t="inlineStr"/>
      <c r="X26" s="8" t="inlineStr"/>
      <c r="Y26" s="8" t="inlineStr"/>
      <c r="Z26" s="8" t="inlineStr"/>
      <c r="AA26" s="8" t="inlineStr"/>
      <c r="AB26" s="8" t="inlineStr"/>
      <c r="AC26" s="8" t="inlineStr"/>
      <c r="AD26" s="8" t="inlineStr"/>
      <c r="AE26" s="8" t="inlineStr"/>
      <c r="AF26" s="8" t="inlineStr"/>
      <c r="AG26" s="9">
        <f>COUNTIF(B26:AF26,"X")+COUNTIF(B26:AF26,"L")+COUNTIF(B26:AF26,"E")</f>
        <v/>
      </c>
      <c r="AH26" s="9">
        <f>COUNTIF(B26:AF26,"V")</f>
        <v/>
      </c>
      <c r="AI26" s="9">
        <f>COUNTIF(B26:AF26,"S")</f>
        <v/>
      </c>
      <c r="AJ26" s="9">
        <f>COUNTIF(B26:AF26,"P")</f>
        <v/>
      </c>
      <c r="AK26" s="9">
        <f>COUNTIF(B26:AF26,"H")</f>
        <v/>
      </c>
      <c r="AL26" s="9">
        <f>COUNTIF(B26:AF26,"U")</f>
        <v/>
      </c>
      <c r="AM26" s="9">
        <f>COUNTIF(B26:AF26,"L")</f>
        <v/>
      </c>
      <c r="AN26" s="9">
        <f>COUNTIF(B26:AF26,"E")</f>
        <v/>
      </c>
      <c r="AO26" s="9">
        <f>COUNTIF(B26:AF26,"F")</f>
        <v/>
      </c>
      <c r="AP26" s="10">
        <f>IF((AG26+AI26+AL26)=0,"",AG26/(AG26+AI26+AL26))</f>
        <v/>
      </c>
    </row>
    <row r="27">
      <c r="A27" s="11" t="inlineStr"/>
      <c r="B27" s="8" t="inlineStr"/>
      <c r="C27" s="8" t="inlineStr"/>
      <c r="D27" s="8" t="inlineStr"/>
      <c r="E27" s="8" t="inlineStr"/>
      <c r="F27" s="8" t="inlineStr"/>
      <c r="G27" s="8" t="inlineStr"/>
      <c r="H27" s="8" t="inlineStr"/>
      <c r="I27" s="8" t="inlineStr"/>
      <c r="J27" s="8" t="inlineStr"/>
      <c r="K27" s="8" t="inlineStr"/>
      <c r="L27" s="8" t="inlineStr"/>
      <c r="M27" s="8" t="inlineStr"/>
      <c r="N27" s="8" t="inlineStr"/>
      <c r="O27" s="8" t="inlineStr"/>
      <c r="P27" s="8" t="inlineStr"/>
      <c r="Q27" s="8" t="inlineStr"/>
      <c r="R27" s="8" t="inlineStr"/>
      <c r="S27" s="8" t="inlineStr"/>
      <c r="T27" s="8" t="inlineStr"/>
      <c r="U27" s="8" t="inlineStr"/>
      <c r="V27" s="8" t="inlineStr"/>
      <c r="W27" s="8" t="inlineStr"/>
      <c r="X27" s="8" t="inlineStr"/>
      <c r="Y27" s="8" t="inlineStr"/>
      <c r="Z27" s="8" t="inlineStr"/>
      <c r="AA27" s="8" t="inlineStr"/>
      <c r="AB27" s="8" t="inlineStr"/>
      <c r="AC27" s="8" t="inlineStr"/>
      <c r="AD27" s="8" t="inlineStr"/>
      <c r="AE27" s="8" t="inlineStr"/>
      <c r="AF27" s="8" t="inlineStr"/>
      <c r="AG27" s="9">
        <f>COUNTIF(B27:AF27,"X")+COUNTIF(B27:AF27,"L")+COUNTIF(B27:AF27,"E")</f>
        <v/>
      </c>
      <c r="AH27" s="9">
        <f>COUNTIF(B27:AF27,"V")</f>
        <v/>
      </c>
      <c r="AI27" s="9">
        <f>COUNTIF(B27:AF27,"S")</f>
        <v/>
      </c>
      <c r="AJ27" s="9">
        <f>COUNTIF(B27:AF27,"P")</f>
        <v/>
      </c>
      <c r="AK27" s="9">
        <f>COUNTIF(B27:AF27,"H")</f>
        <v/>
      </c>
      <c r="AL27" s="9">
        <f>COUNTIF(B27:AF27,"U")</f>
        <v/>
      </c>
      <c r="AM27" s="9">
        <f>COUNTIF(B27:AF27,"L")</f>
        <v/>
      </c>
      <c r="AN27" s="9">
        <f>COUNTIF(B27:AF27,"E")</f>
        <v/>
      </c>
      <c r="AO27" s="9">
        <f>COUNTIF(B27:AF27,"F")</f>
        <v/>
      </c>
      <c r="AP27" s="10">
        <f>IF((AG27+AI27+AL27)=0,"",AG27/(AG27+AI27+AL27))</f>
        <v/>
      </c>
    </row>
    <row r="28">
      <c r="A28" s="12" t="inlineStr">
        <is>
          <t>Team total</t>
        </is>
      </c>
      <c r="B28" s="9">
        <f>IF(B$6="","",COUNTIF(B8:B27,"X")+COUNTIF(B8:B27,"L")+COUNTIF(B8:B27,"E"))</f>
        <v/>
      </c>
      <c r="C28" s="9">
        <f>IF(C$6="","",COUNTIF(C8:C27,"X")+COUNTIF(C8:C27,"L")+COUNTIF(C8:C27,"E"))</f>
        <v/>
      </c>
      <c r="D28" s="9">
        <f>IF(D$6="","",COUNTIF(D8:D27,"X")+COUNTIF(D8:D27,"L")+COUNTIF(D8:D27,"E"))</f>
        <v/>
      </c>
      <c r="E28" s="9">
        <f>IF(E$6="","",COUNTIF(E8:E27,"X")+COUNTIF(E8:E27,"L")+COUNTIF(E8:E27,"E"))</f>
        <v/>
      </c>
      <c r="F28" s="9">
        <f>IF(F$6="","",COUNTIF(F8:F27,"X")+COUNTIF(F8:F27,"L")+COUNTIF(F8:F27,"E"))</f>
        <v/>
      </c>
      <c r="G28" s="9">
        <f>IF(G$6="","",COUNTIF(G8:G27,"X")+COUNTIF(G8:G27,"L")+COUNTIF(G8:G27,"E"))</f>
        <v/>
      </c>
      <c r="H28" s="9">
        <f>IF(H$6="","",COUNTIF(H8:H27,"X")+COUNTIF(H8:H27,"L")+COUNTIF(H8:H27,"E"))</f>
        <v/>
      </c>
      <c r="I28" s="9">
        <f>IF(I$6="","",COUNTIF(I8:I27,"X")+COUNTIF(I8:I27,"L")+COUNTIF(I8:I27,"E"))</f>
        <v/>
      </c>
      <c r="J28" s="9">
        <f>IF(J$6="","",COUNTIF(J8:J27,"X")+COUNTIF(J8:J27,"L")+COUNTIF(J8:J27,"E"))</f>
        <v/>
      </c>
      <c r="K28" s="9">
        <f>IF(K$6="","",COUNTIF(K8:K27,"X")+COUNTIF(K8:K27,"L")+COUNTIF(K8:K27,"E"))</f>
        <v/>
      </c>
      <c r="L28" s="9">
        <f>IF(L$6="","",COUNTIF(L8:L27,"X")+COUNTIF(L8:L27,"L")+COUNTIF(L8:L27,"E"))</f>
        <v/>
      </c>
      <c r="M28" s="9">
        <f>IF(M$6="","",COUNTIF(M8:M27,"X")+COUNTIF(M8:M27,"L")+COUNTIF(M8:M27,"E"))</f>
        <v/>
      </c>
      <c r="N28" s="9">
        <f>IF(N$6="","",COUNTIF(N8:N27,"X")+COUNTIF(N8:N27,"L")+COUNTIF(N8:N27,"E"))</f>
        <v/>
      </c>
      <c r="O28" s="9">
        <f>IF(O$6="","",COUNTIF(O8:O27,"X")+COUNTIF(O8:O27,"L")+COUNTIF(O8:O27,"E"))</f>
        <v/>
      </c>
      <c r="P28" s="9">
        <f>IF(P$6="","",COUNTIF(P8:P27,"X")+COUNTIF(P8:P27,"L")+COUNTIF(P8:P27,"E"))</f>
        <v/>
      </c>
      <c r="Q28" s="9">
        <f>IF(Q$6="","",COUNTIF(Q8:Q27,"X")+COUNTIF(Q8:Q27,"L")+COUNTIF(Q8:Q27,"E"))</f>
        <v/>
      </c>
      <c r="R28" s="9">
        <f>IF(R$6="","",COUNTIF(R8:R27,"X")+COUNTIF(R8:R27,"L")+COUNTIF(R8:R27,"E"))</f>
        <v/>
      </c>
      <c r="S28" s="9">
        <f>IF(S$6="","",COUNTIF(S8:S27,"X")+COUNTIF(S8:S27,"L")+COUNTIF(S8:S27,"E"))</f>
        <v/>
      </c>
      <c r="T28" s="9">
        <f>IF(T$6="","",COUNTIF(T8:T27,"X")+COUNTIF(T8:T27,"L")+COUNTIF(T8:T27,"E"))</f>
        <v/>
      </c>
      <c r="U28" s="9">
        <f>IF(U$6="","",COUNTIF(U8:U27,"X")+COUNTIF(U8:U27,"L")+COUNTIF(U8:U27,"E"))</f>
        <v/>
      </c>
      <c r="V28" s="9">
        <f>IF(V$6="","",COUNTIF(V8:V27,"X")+COUNTIF(V8:V27,"L")+COUNTIF(V8:V27,"E"))</f>
        <v/>
      </c>
      <c r="W28" s="9">
        <f>IF(W$6="","",COUNTIF(W8:W27,"X")+COUNTIF(W8:W27,"L")+COUNTIF(W8:W27,"E"))</f>
        <v/>
      </c>
      <c r="X28" s="9">
        <f>IF(X$6="","",COUNTIF(X8:X27,"X")+COUNTIF(X8:X27,"L")+COUNTIF(X8:X27,"E"))</f>
        <v/>
      </c>
      <c r="Y28" s="9">
        <f>IF(Y$6="","",COUNTIF(Y8:Y27,"X")+COUNTIF(Y8:Y27,"L")+COUNTIF(Y8:Y27,"E"))</f>
        <v/>
      </c>
      <c r="Z28" s="9">
        <f>IF(Z$6="","",COUNTIF(Z8:Z27,"X")+COUNTIF(Z8:Z27,"L")+COUNTIF(Z8:Z27,"E"))</f>
        <v/>
      </c>
      <c r="AA28" s="9">
        <f>IF(AA$6="","",COUNTIF(AA8:AA27,"X")+COUNTIF(AA8:AA27,"L")+COUNTIF(AA8:AA27,"E"))</f>
        <v/>
      </c>
      <c r="AB28" s="9">
        <f>IF(AB$6="","",COUNTIF(AB8:AB27,"X")+COUNTIF(AB8:AB27,"L")+COUNTIF(AB8:AB27,"E"))</f>
        <v/>
      </c>
      <c r="AC28" s="9">
        <f>IF(AC$6="","",COUNTIF(AC8:AC27,"X")+COUNTIF(AC8:AC27,"L")+COUNTIF(AC8:AC27,"E"))</f>
        <v/>
      </c>
      <c r="AD28" s="9">
        <f>IF(AD$6="","",COUNTIF(AD8:AD27,"X")+COUNTIF(AD8:AD27,"L")+COUNTIF(AD8:AD27,"E"))</f>
        <v/>
      </c>
      <c r="AE28" s="9">
        <f>IF(AE$6="","",COUNTIF(AE8:AE27,"X")+COUNTIF(AE8:AE27,"L")+COUNTIF(AE8:AE27,"E"))</f>
        <v/>
      </c>
      <c r="AF28" s="9">
        <f>IF(AF$6="","",COUNTIF(AF8:AF27,"X")+COUNTIF(AF8:AF27,"L")+COUNTIF(AF8:AF27,"E"))</f>
        <v/>
      </c>
      <c r="AG28" s="13">
        <f>SUM(AG8:AG27)</f>
        <v/>
      </c>
      <c r="AH28" s="13">
        <f>SUM(AH8:AH27)</f>
        <v/>
      </c>
      <c r="AI28" s="13">
        <f>SUM(AI8:AI27)</f>
        <v/>
      </c>
      <c r="AJ28" s="13">
        <f>SUM(AJ8:AJ27)</f>
        <v/>
      </c>
      <c r="AK28" s="13">
        <f>SUM(AK8:AK27)</f>
        <v/>
      </c>
      <c r="AL28" s="13">
        <f>SUM(AL8:AL27)</f>
        <v/>
      </c>
      <c r="AM28" s="13">
        <f>SUM(AM8:AM27)</f>
        <v/>
      </c>
      <c r="AN28" s="13">
        <f>SUM(AN8:AN27)</f>
        <v/>
      </c>
      <c r="AO28" s="13">
        <f>SUM(AO8:AO27)</f>
        <v/>
      </c>
      <c r="AP28" s="14">
        <f>IF((AG28+AI28+AL28)=0,"",AG28/(AG28+AI28+AL28))</f>
        <v/>
      </c>
    </row>
    <row r="30">
      <c r="A30" s="15" t="inlineStr">
        <is>
          <t>Codes: X = Worked as scheduled   V = Vacation or PTO   S = Sick   P = Personal day   H = Paid holiday   U = Unpaid or unexcused absence   L = Late arrival   E = Left early   F = FMLA or other protected leave</t>
        </is>
      </c>
    </row>
    <row r="31">
      <c r="A31" s="15" t="inlineStr">
        <is>
          <t>Leave days the person was not scheduled blank. Worked = X + L + E days. Attendance rate = days worked / (days worked + sick days + unexcused absences). The team total row counts how many people worked each day.</t>
        </is>
      </c>
    </row>
    <row r="33">
      <c r="A33" s="16" t="inlineStr">
        <is>
          <t>Free template from workzenly.com</t>
        </is>
      </c>
    </row>
  </sheetData>
  <conditionalFormatting sqref="B8:AF27">
    <cfRule type="expression" priority="1" dxfId="0" stopIfTrue="1">
      <formula>B$6=""</formula>
    </cfRule>
    <cfRule type="expression" priority="2" dxfId="1">
      <formula>UPPER(B8)="V"</formula>
    </cfRule>
    <cfRule type="expression" priority="3" dxfId="2">
      <formula>UPPER(B8)="S"</formula>
    </cfRule>
    <cfRule type="expression" priority="4" dxfId="1">
      <formula>UPPER(B8)="P"</formula>
    </cfRule>
    <cfRule type="expression" priority="5" dxfId="3">
      <formula>UPPER(B8)="H"</formula>
    </cfRule>
    <cfRule type="expression" priority="6" dxfId="4">
      <formula>UPPER(B8)="U"</formula>
    </cfRule>
    <cfRule type="expression" priority="7" dxfId="5">
      <formula>UPPER(B8)="L"</formula>
    </cfRule>
    <cfRule type="expression" priority="8" dxfId="5">
      <formula>UPPER(B8)="E"</formula>
    </cfRule>
    <cfRule type="expression" priority="9" dxfId="6">
      <formula>UPPER(B8)="F"</formula>
    </cfRule>
    <cfRule type="expression" priority="10" dxfId="7">
      <formula>OR(B$7="Sa",B$7="Su")</formula>
    </cfRule>
  </conditionalFormatting>
  <dataValidations count="1">
    <dataValidation sqref="B8:AF27" showDropDown="0" showInputMessage="0" showErrorMessage="0" allowBlank="1" error="Pick a value from the list or clear the cell." type="list">
      <formula1>"X,V,S,P,H,U,L,E,F"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2026-11-07T10:41:15Z</dcterms:created>
  <dcterms:modified xmlns:dcterms="http://purl.org/dc/terms/" xmlns:xsi="http://www.w3.org/2001/XMLSchema-instance" xsi:type="dcterms:W3CDTF">2026-11-07T10:41:15Z</dcterms:modified>
</cp:coreProperties>
</file>